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Craig Nixon\Desktop\Price Lists\"/>
    </mc:Choice>
  </mc:AlternateContent>
  <xr:revisionPtr revIDLastSave="2320" documentId="8_{99BC0A04-F5FC-43A1-8D81-CBC9F469FDD4}" xr6:coauthVersionLast="47" xr6:coauthVersionMax="47" xr10:uidLastSave="{DBDA8566-C27D-426B-81EB-CD49BF5CC6F8}"/>
  <bookViews>
    <workbookView xWindow="-108" yWindow="-108" windowWidth="23256" windowHeight="12576" tabRatio="500" firstSheet="2" activeTab="5" xr2:uid="{00000000-000D-0000-FFFF-FFFF00000000}"/>
  </bookViews>
  <sheets>
    <sheet name="Totals" sheetId="1" r:id="rId1"/>
    <sheet name="Sheet1" sheetId="2" state="hidden" r:id="rId2"/>
    <sheet name="New Releases" sheetId="3" r:id="rId3"/>
    <sheet name="Core Range" sheetId="4" r:id="rId4"/>
    <sheet name="WWII Range" sheetId="5" r:id="rId5"/>
    <sheet name="Historical Range" sheetId="6" r:id="rId6"/>
    <sheet name="Sci-Fi &amp; Fantasy Range" sheetId="7" r:id="rId7"/>
    <sheet name="3rd Party" sheetId="8" r:id="rId8"/>
    <sheet name="Hobby" sheetId="9" r:id="rId9"/>
  </sheets>
  <definedNames>
    <definedName name="_xlnm._FilterDatabase" localSheetId="7" hidden="1">'3rd Party'!$A$1:$I$184</definedName>
    <definedName name="_xlnm._FilterDatabase" localSheetId="3" hidden="1">'Core Range'!$A$1:$I$51</definedName>
    <definedName name="_xlnm._FilterDatabase" localSheetId="5" hidden="1">'Historical Range'!$A$1:$I$361</definedName>
    <definedName name="_xlnm._FilterDatabase" localSheetId="8" hidden="1">Hobby!$A$1:$I$2</definedName>
    <definedName name="_xlnm._FilterDatabase" localSheetId="2" hidden="1">'New Releases'!$F$1:$F$59</definedName>
    <definedName name="_xlnm._FilterDatabase" localSheetId="4" hidden="1">'WWII Range'!$A$1:$I$561</definedName>
    <definedName name="BenannterBereich1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3" i="3" l="1"/>
  <c r="E52" i="3"/>
  <c r="E51" i="3"/>
  <c r="E50" i="3"/>
  <c r="E49" i="3"/>
  <c r="G53" i="3"/>
  <c r="G52" i="3"/>
  <c r="G51" i="3"/>
  <c r="G50" i="3"/>
  <c r="G49" i="3"/>
  <c r="E113" i="8"/>
  <c r="H113" i="8" s="1"/>
  <c r="E114" i="8"/>
  <c r="H114" i="8" s="1"/>
  <c r="E115" i="8"/>
  <c r="H115" i="8" s="1"/>
  <c r="E116" i="8"/>
  <c r="H116" i="8" s="1"/>
  <c r="E117" i="8"/>
  <c r="H117" i="8" s="1"/>
  <c r="E118" i="8"/>
  <c r="H118" i="8" s="1"/>
  <c r="E119" i="8"/>
  <c r="H119" i="8" s="1"/>
  <c r="E120" i="8"/>
  <c r="H120" i="8" s="1"/>
  <c r="E186" i="6"/>
  <c r="H186" i="6" s="1"/>
  <c r="E183" i="6"/>
  <c r="H183" i="6" s="1"/>
  <c r="H487" i="9"/>
  <c r="H486" i="9"/>
  <c r="H485" i="9"/>
  <c r="E48" i="3"/>
  <c r="G48" i="3" s="1"/>
  <c r="H563" i="5"/>
  <c r="E5" i="3"/>
  <c r="G5" i="3" s="1"/>
  <c r="E6" i="3"/>
  <c r="G6" i="3" s="1"/>
  <c r="E4" i="3"/>
  <c r="G4" i="3" s="1"/>
  <c r="G33" i="3"/>
  <c r="E23" i="3"/>
  <c r="G23" i="3" s="1"/>
  <c r="E92" i="6"/>
  <c r="H92" i="6" s="1"/>
  <c r="E54" i="5"/>
  <c r="E31" i="3"/>
  <c r="G31" i="3" s="1"/>
  <c r="E30" i="3"/>
  <c r="G30" i="3" s="1"/>
  <c r="E29" i="3"/>
  <c r="G29" i="3" s="1"/>
  <c r="E28" i="3"/>
  <c r="G28" i="3" s="1"/>
  <c r="E27" i="3"/>
  <c r="G27" i="3" s="1"/>
  <c r="E25" i="3"/>
  <c r="G25" i="3" s="1"/>
  <c r="E21" i="3"/>
  <c r="G21" i="3" s="1"/>
  <c r="E20" i="3"/>
  <c r="G20" i="3" s="1"/>
  <c r="E19" i="3"/>
  <c r="G19" i="3" s="1"/>
  <c r="E18" i="3"/>
  <c r="G18" i="3" s="1"/>
  <c r="E17" i="3"/>
  <c r="G17" i="3" s="1"/>
  <c r="H6" i="5"/>
  <c r="E100" i="5"/>
  <c r="H100" i="5" s="1"/>
  <c r="E5" i="5"/>
  <c r="H5" i="5" s="1"/>
  <c r="E4" i="5"/>
  <c r="H4" i="5" s="1"/>
  <c r="E64" i="6"/>
  <c r="H64" i="6" s="1"/>
  <c r="E202" i="6"/>
  <c r="H202" i="6" s="1"/>
  <c r="E203" i="6"/>
  <c r="H203" i="6" s="1"/>
  <c r="E319" i="5"/>
  <c r="H319" i="5" s="1"/>
  <c r="E318" i="5"/>
  <c r="H318" i="5" s="1"/>
  <c r="E316" i="5"/>
  <c r="H316" i="5" s="1"/>
  <c r="E315" i="5"/>
  <c r="H315" i="5" s="1"/>
  <c r="E314" i="5"/>
  <c r="H314" i="5" s="1"/>
  <c r="E313" i="5"/>
  <c r="H313" i="5" s="1"/>
  <c r="E317" i="5"/>
  <c r="H317" i="5" s="1"/>
  <c r="E286" i="6"/>
  <c r="H286" i="6" s="1"/>
  <c r="E278" i="6"/>
  <c r="H278" i="6" s="1"/>
  <c r="E277" i="6"/>
  <c r="H277" i="6" s="1"/>
  <c r="E143" i="8"/>
  <c r="H143" i="8" s="1"/>
  <c r="E144" i="8"/>
  <c r="H144" i="8" s="1"/>
  <c r="E146" i="8"/>
  <c r="H146" i="8" s="1"/>
  <c r="H123" i="8"/>
  <c r="G34" i="3"/>
  <c r="E12" i="3"/>
  <c r="G12" i="3" s="1"/>
  <c r="E11" i="3"/>
  <c r="G11" i="3" s="1"/>
  <c r="E8" i="3"/>
  <c r="G8" i="3" s="1"/>
  <c r="E10" i="3"/>
  <c r="G10" i="3" s="1"/>
  <c r="E9" i="3"/>
  <c r="G9" i="3" s="1"/>
  <c r="E14" i="3"/>
  <c r="G14" i="3" s="1"/>
  <c r="E68" i="8"/>
  <c r="H68" i="8" s="1"/>
  <c r="E69" i="8"/>
  <c r="H69" i="8" s="1"/>
  <c r="E70" i="8"/>
  <c r="H70" i="8" s="1"/>
  <c r="E71" i="8"/>
  <c r="H71" i="8" s="1"/>
  <c r="E72" i="8"/>
  <c r="H72" i="8" s="1"/>
  <c r="E73" i="8"/>
  <c r="H73" i="8" s="1"/>
  <c r="E74" i="8"/>
  <c r="H74" i="8" s="1"/>
  <c r="E75" i="8"/>
  <c r="H75" i="8" s="1"/>
  <c r="H47" i="8"/>
  <c r="E108" i="9"/>
  <c r="H108" i="9" s="1"/>
  <c r="H124" i="8"/>
  <c r="G35" i="3"/>
  <c r="H125" i="8"/>
  <c r="H271" i="6"/>
  <c r="H249" i="6"/>
  <c r="H292" i="6"/>
  <c r="G57" i="3"/>
  <c r="G56" i="3"/>
  <c r="A8" i="2"/>
  <c r="M8" i="1"/>
  <c r="E17" i="8"/>
  <c r="H17" i="8" s="1"/>
  <c r="H126" i="8"/>
  <c r="E107" i="9"/>
  <c r="H107" i="9" s="1"/>
  <c r="H441" i="5"/>
  <c r="H440" i="5"/>
  <c r="H439" i="5"/>
  <c r="H438" i="5"/>
  <c r="H111" i="8"/>
  <c r="H110" i="8"/>
  <c r="H109" i="8"/>
  <c r="E77" i="8"/>
  <c r="H77" i="8" s="1"/>
  <c r="E78" i="8"/>
  <c r="H78" i="8" s="1"/>
  <c r="E79" i="8"/>
  <c r="H79" i="8" s="1"/>
  <c r="E80" i="8"/>
  <c r="H80" i="8" s="1"/>
  <c r="E81" i="8"/>
  <c r="H81" i="8" s="1"/>
  <c r="E82" i="8"/>
  <c r="H82" i="8" s="1"/>
  <c r="E83" i="8"/>
  <c r="H83" i="8" s="1"/>
  <c r="E84" i="8"/>
  <c r="H84" i="8" s="1"/>
  <c r="E85" i="8"/>
  <c r="H85" i="8" s="1"/>
  <c r="E86" i="8"/>
  <c r="H86" i="8" s="1"/>
  <c r="E87" i="8"/>
  <c r="H87" i="8" s="1"/>
  <c r="E88" i="8"/>
  <c r="H88" i="8" s="1"/>
  <c r="E89" i="8"/>
  <c r="H89" i="8" s="1"/>
  <c r="E90" i="8"/>
  <c r="H90" i="8" s="1"/>
  <c r="E91" i="8"/>
  <c r="H91" i="8" s="1"/>
  <c r="E92" i="8"/>
  <c r="H92" i="8" s="1"/>
  <c r="E93" i="8"/>
  <c r="H93" i="8" s="1"/>
  <c r="E94" i="8"/>
  <c r="H94" i="8" s="1"/>
  <c r="E95" i="8"/>
  <c r="H95" i="8" s="1"/>
  <c r="E96" i="8"/>
  <c r="H96" i="8" s="1"/>
  <c r="E97" i="8"/>
  <c r="H97" i="8" s="1"/>
  <c r="E98" i="8"/>
  <c r="H98" i="8" s="1"/>
  <c r="E99" i="8"/>
  <c r="H99" i="8" s="1"/>
  <c r="E100" i="8"/>
  <c r="H100" i="8" s="1"/>
  <c r="E101" i="8"/>
  <c r="H101" i="8" s="1"/>
  <c r="E102" i="8"/>
  <c r="H102" i="8" s="1"/>
  <c r="E103" i="8"/>
  <c r="H103" i="8" s="1"/>
  <c r="E104" i="8"/>
  <c r="H104" i="8" s="1"/>
  <c r="E105" i="8"/>
  <c r="H105" i="8" s="1"/>
  <c r="E106" i="8"/>
  <c r="H106" i="8" s="1"/>
  <c r="E107" i="8"/>
  <c r="H107" i="8" s="1"/>
  <c r="E108" i="8"/>
  <c r="H108" i="8" s="1"/>
  <c r="E29" i="8"/>
  <c r="H29" i="8" s="1"/>
  <c r="E103" i="9"/>
  <c r="H103" i="9" s="1"/>
  <c r="E104" i="9"/>
  <c r="H104" i="9" s="1"/>
  <c r="E105" i="9"/>
  <c r="H105" i="9" s="1"/>
  <c r="E106" i="9"/>
  <c r="H106" i="9" s="1"/>
  <c r="E40" i="8"/>
  <c r="H40" i="8" s="1"/>
  <c r="E139" i="8"/>
  <c r="H139" i="8" s="1"/>
  <c r="E140" i="8"/>
  <c r="H140" i="8" s="1"/>
  <c r="E141" i="8"/>
  <c r="H141" i="8" s="1"/>
  <c r="E529" i="9"/>
  <c r="H529" i="9" s="1"/>
  <c r="E528" i="9"/>
  <c r="H528" i="9" s="1"/>
  <c r="E527" i="9"/>
  <c r="H527" i="9" s="1"/>
  <c r="E526" i="9"/>
  <c r="H526" i="9" s="1"/>
  <c r="E525" i="9"/>
  <c r="H525" i="9" s="1"/>
  <c r="E524" i="9"/>
  <c r="H524" i="9" s="1"/>
  <c r="E523" i="9"/>
  <c r="H523" i="9" s="1"/>
  <c r="E522" i="9"/>
  <c r="H522" i="9" s="1"/>
  <c r="E521" i="9"/>
  <c r="H521" i="9" s="1"/>
  <c r="E520" i="9"/>
  <c r="H520" i="9" s="1"/>
  <c r="E519" i="9"/>
  <c r="H519" i="9" s="1"/>
  <c r="E518" i="9"/>
  <c r="H518" i="9" s="1"/>
  <c r="E517" i="9"/>
  <c r="H517" i="9" s="1"/>
  <c r="E516" i="9"/>
  <c r="H516" i="9" s="1"/>
  <c r="E515" i="9"/>
  <c r="H515" i="9" s="1"/>
  <c r="E514" i="9"/>
  <c r="H514" i="9" s="1"/>
  <c r="E513" i="9"/>
  <c r="H513" i="9" s="1"/>
  <c r="E512" i="9"/>
  <c r="H512" i="9" s="1"/>
  <c r="E511" i="9"/>
  <c r="H511" i="9" s="1"/>
  <c r="E510" i="9"/>
  <c r="H510" i="9" s="1"/>
  <c r="E509" i="9"/>
  <c r="H509" i="9" s="1"/>
  <c r="E507" i="9"/>
  <c r="H507" i="9" s="1"/>
  <c r="E506" i="9"/>
  <c r="H506" i="9" s="1"/>
  <c r="E505" i="9"/>
  <c r="H505" i="9" s="1"/>
  <c r="E504" i="9"/>
  <c r="H504" i="9" s="1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E484" i="9"/>
  <c r="H484" i="9" s="1"/>
  <c r="E483" i="9"/>
  <c r="H483" i="9" s="1"/>
  <c r="E482" i="9"/>
  <c r="H482" i="9" s="1"/>
  <c r="E481" i="9"/>
  <c r="H481" i="9" s="1"/>
  <c r="E480" i="9"/>
  <c r="H480" i="9" s="1"/>
  <c r="E479" i="9"/>
  <c r="H479" i="9" s="1"/>
  <c r="E478" i="9"/>
  <c r="H478" i="9" s="1"/>
  <c r="E477" i="9"/>
  <c r="H477" i="9" s="1"/>
  <c r="E476" i="9"/>
  <c r="H476" i="9" s="1"/>
  <c r="E475" i="9"/>
  <c r="H475" i="9" s="1"/>
  <c r="E474" i="9"/>
  <c r="H474" i="9" s="1"/>
  <c r="E473" i="9"/>
  <c r="H473" i="9" s="1"/>
  <c r="E472" i="9"/>
  <c r="H472" i="9" s="1"/>
  <c r="E471" i="9"/>
  <c r="H471" i="9" s="1"/>
  <c r="E470" i="9"/>
  <c r="H470" i="9" s="1"/>
  <c r="E469" i="9"/>
  <c r="H469" i="9" s="1"/>
  <c r="E468" i="9"/>
  <c r="H468" i="9" s="1"/>
  <c r="E467" i="9"/>
  <c r="H467" i="9" s="1"/>
  <c r="E466" i="9"/>
  <c r="H466" i="9" s="1"/>
  <c r="E465" i="9"/>
  <c r="H465" i="9" s="1"/>
  <c r="H464" i="9"/>
  <c r="H463" i="9"/>
  <c r="H462" i="9"/>
  <c r="E460" i="9"/>
  <c r="H460" i="9" s="1"/>
  <c r="E459" i="9"/>
  <c r="H459" i="9" s="1"/>
  <c r="E458" i="9"/>
  <c r="H458" i="9" s="1"/>
  <c r="E456" i="9"/>
  <c r="H456" i="9" s="1"/>
  <c r="E455" i="9"/>
  <c r="H455" i="9" s="1"/>
  <c r="E454" i="9"/>
  <c r="H454" i="9" s="1"/>
  <c r="E453" i="9"/>
  <c r="H453" i="9" s="1"/>
  <c r="E452" i="9"/>
  <c r="H452" i="9" s="1"/>
  <c r="E451" i="9"/>
  <c r="H451" i="9" s="1"/>
  <c r="E450" i="9"/>
  <c r="H450" i="9" s="1"/>
  <c r="E449" i="9"/>
  <c r="H449" i="9" s="1"/>
  <c r="E448" i="9"/>
  <c r="H448" i="9" s="1"/>
  <c r="E447" i="9"/>
  <c r="H447" i="9" s="1"/>
  <c r="E446" i="9"/>
  <c r="H446" i="9" s="1"/>
  <c r="E445" i="9"/>
  <c r="H445" i="9" s="1"/>
  <c r="E444" i="9"/>
  <c r="H444" i="9" s="1"/>
  <c r="E443" i="9"/>
  <c r="H443" i="9" s="1"/>
  <c r="E442" i="9"/>
  <c r="H442" i="9" s="1"/>
  <c r="E441" i="9"/>
  <c r="H441" i="9" s="1"/>
  <c r="E440" i="9"/>
  <c r="H440" i="9" s="1"/>
  <c r="E439" i="9"/>
  <c r="H439" i="9" s="1"/>
  <c r="E438" i="9"/>
  <c r="H438" i="9" s="1"/>
  <c r="E437" i="9"/>
  <c r="H437" i="9" s="1"/>
  <c r="E436" i="9"/>
  <c r="H436" i="9" s="1"/>
  <c r="E435" i="9"/>
  <c r="H435" i="9" s="1"/>
  <c r="E434" i="9"/>
  <c r="H434" i="9" s="1"/>
  <c r="E433" i="9"/>
  <c r="H433" i="9" s="1"/>
  <c r="E432" i="9"/>
  <c r="H432" i="9" s="1"/>
  <c r="E431" i="9"/>
  <c r="H431" i="9" s="1"/>
  <c r="E430" i="9"/>
  <c r="H430" i="9" s="1"/>
  <c r="E429" i="9"/>
  <c r="H429" i="9" s="1"/>
  <c r="E428" i="9"/>
  <c r="H428" i="9" s="1"/>
  <c r="E427" i="9"/>
  <c r="H427" i="9" s="1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E113" i="9"/>
  <c r="H113" i="9" s="1"/>
  <c r="E112" i="9"/>
  <c r="H112" i="9" s="1"/>
  <c r="E111" i="9"/>
  <c r="H111" i="9" s="1"/>
  <c r="E110" i="9"/>
  <c r="H110" i="9" s="1"/>
  <c r="E109" i="9"/>
  <c r="H109" i="9" s="1"/>
  <c r="H100" i="9"/>
  <c r="H99" i="9"/>
  <c r="H98" i="9"/>
  <c r="H96" i="9"/>
  <c r="H95" i="9"/>
  <c r="H94" i="9"/>
  <c r="H92" i="9"/>
  <c r="H91" i="9"/>
  <c r="H89" i="9"/>
  <c r="H88" i="9"/>
  <c r="H87" i="9"/>
  <c r="H85" i="9"/>
  <c r="E184" i="8"/>
  <c r="H184" i="8" s="1"/>
  <c r="E183" i="8"/>
  <c r="H183" i="8" s="1"/>
  <c r="E182" i="8"/>
  <c r="H182" i="8" s="1"/>
  <c r="E181" i="8"/>
  <c r="H181" i="8" s="1"/>
  <c r="E180" i="8"/>
  <c r="H180" i="8" s="1"/>
  <c r="E179" i="8"/>
  <c r="H179" i="8" s="1"/>
  <c r="E178" i="8"/>
  <c r="H178" i="8" s="1"/>
  <c r="E177" i="8"/>
  <c r="H177" i="8" s="1"/>
  <c r="E176" i="8"/>
  <c r="H176" i="8" s="1"/>
  <c r="E175" i="8"/>
  <c r="H175" i="8" s="1"/>
  <c r="E174" i="8"/>
  <c r="H174" i="8" s="1"/>
  <c r="E173" i="8"/>
  <c r="H173" i="8" s="1"/>
  <c r="E172" i="8"/>
  <c r="H172" i="8" s="1"/>
  <c r="E171" i="8"/>
  <c r="H171" i="8" s="1"/>
  <c r="E170" i="8"/>
  <c r="H170" i="8" s="1"/>
  <c r="E169" i="8"/>
  <c r="H169" i="8" s="1"/>
  <c r="E168" i="8"/>
  <c r="H168" i="8" s="1"/>
  <c r="E167" i="8"/>
  <c r="H167" i="8" s="1"/>
  <c r="E166" i="8"/>
  <c r="H166" i="8" s="1"/>
  <c r="E165" i="8"/>
  <c r="H165" i="8" s="1"/>
  <c r="E164" i="8"/>
  <c r="H164" i="8" s="1"/>
  <c r="E163" i="8"/>
  <c r="H163" i="8" s="1"/>
  <c r="E162" i="8"/>
  <c r="H162" i="8" s="1"/>
  <c r="E161" i="8"/>
  <c r="H161" i="8" s="1"/>
  <c r="E160" i="8"/>
  <c r="H160" i="8" s="1"/>
  <c r="E159" i="8"/>
  <c r="H159" i="8" s="1"/>
  <c r="E158" i="8"/>
  <c r="H158" i="8" s="1"/>
  <c r="E157" i="8"/>
  <c r="H157" i="8" s="1"/>
  <c r="E156" i="8"/>
  <c r="H156" i="8" s="1"/>
  <c r="E155" i="8"/>
  <c r="H155" i="8" s="1"/>
  <c r="E154" i="8"/>
  <c r="H154" i="8" s="1"/>
  <c r="E153" i="8"/>
  <c r="H153" i="8" s="1"/>
  <c r="E152" i="8"/>
  <c r="H152" i="8" s="1"/>
  <c r="E151" i="8"/>
  <c r="H151" i="8" s="1"/>
  <c r="E138" i="8"/>
  <c r="H138" i="8" s="1"/>
  <c r="E137" i="8"/>
  <c r="H137" i="8" s="1"/>
  <c r="E136" i="8"/>
  <c r="H136" i="8" s="1"/>
  <c r="E135" i="8"/>
  <c r="H135" i="8" s="1"/>
  <c r="E134" i="8"/>
  <c r="H134" i="8" s="1"/>
  <c r="E133" i="8"/>
  <c r="H133" i="8" s="1"/>
  <c r="E132" i="8"/>
  <c r="H132" i="8" s="1"/>
  <c r="E131" i="8"/>
  <c r="H131" i="8" s="1"/>
  <c r="H129" i="8"/>
  <c r="H128" i="8"/>
  <c r="H127" i="8"/>
  <c r="E67" i="8"/>
  <c r="H67" i="8" s="1"/>
  <c r="E66" i="8"/>
  <c r="H66" i="8" s="1"/>
  <c r="E65" i="8"/>
  <c r="H65" i="8" s="1"/>
  <c r="E64" i="8"/>
  <c r="H64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6" i="8"/>
  <c r="H46" i="8" s="1"/>
  <c r="E45" i="8"/>
  <c r="H45" i="8" s="1"/>
  <c r="E44" i="8"/>
  <c r="H44" i="8" s="1"/>
  <c r="E43" i="8"/>
  <c r="H43" i="8" s="1"/>
  <c r="E42" i="8"/>
  <c r="H42" i="8" s="1"/>
  <c r="E41" i="8"/>
  <c r="H41" i="8" s="1"/>
  <c r="E39" i="8"/>
  <c r="H39" i="8" s="1"/>
  <c r="E38" i="8"/>
  <c r="H38" i="8" s="1"/>
  <c r="H37" i="8"/>
  <c r="E36" i="8"/>
  <c r="H36" i="8" s="1"/>
  <c r="E35" i="8"/>
  <c r="H35" i="8" s="1"/>
  <c r="H34" i="8"/>
  <c r="E33" i="8"/>
  <c r="H33" i="8" s="1"/>
  <c r="E32" i="8"/>
  <c r="H32" i="8" s="1"/>
  <c r="H31" i="8"/>
  <c r="H28" i="8"/>
  <c r="E27" i="8"/>
  <c r="H27" i="8" s="1"/>
  <c r="E26" i="8"/>
  <c r="H26" i="8" s="1"/>
  <c r="E25" i="8"/>
  <c r="H25" i="8" s="1"/>
  <c r="E24" i="8"/>
  <c r="H24" i="8" s="1"/>
  <c r="E23" i="8"/>
  <c r="H23" i="8" s="1"/>
  <c r="H22" i="8"/>
  <c r="E20" i="8"/>
  <c r="H20" i="8" s="1"/>
  <c r="E19" i="8"/>
  <c r="H19" i="8" s="1"/>
  <c r="E18" i="8"/>
  <c r="H18" i="8" s="1"/>
  <c r="H16" i="8"/>
  <c r="E15" i="8"/>
  <c r="H15" i="8" s="1"/>
  <c r="E14" i="8"/>
  <c r="H14" i="8" s="1"/>
  <c r="E13" i="8"/>
  <c r="H13" i="8" s="1"/>
  <c r="E12" i="8"/>
  <c r="H12" i="8" s="1"/>
  <c r="E11" i="8"/>
  <c r="H11" i="8" s="1"/>
  <c r="E10" i="8"/>
  <c r="H10" i="8" s="1"/>
  <c r="E9" i="8"/>
  <c r="H9" i="8" s="1"/>
  <c r="E8" i="8"/>
  <c r="H8" i="8" s="1"/>
  <c r="E7" i="8"/>
  <c r="H7" i="8" s="1"/>
  <c r="H6" i="8"/>
  <c r="H186" i="8" s="1"/>
  <c r="F191" i="7"/>
  <c r="H191" i="7" s="1"/>
  <c r="F190" i="7"/>
  <c r="H190" i="7" s="1"/>
  <c r="F189" i="7"/>
  <c r="H189" i="7" s="1"/>
  <c r="F188" i="7"/>
  <c r="H188" i="7" s="1"/>
  <c r="F187" i="7"/>
  <c r="H187" i="7" s="1"/>
  <c r="F186" i="7"/>
  <c r="H186" i="7" s="1"/>
  <c r="F185" i="7"/>
  <c r="H185" i="7" s="1"/>
  <c r="F184" i="7"/>
  <c r="H184" i="7" s="1"/>
  <c r="F183" i="7"/>
  <c r="H183" i="7" s="1"/>
  <c r="F182" i="7"/>
  <c r="H182" i="7" s="1"/>
  <c r="F181" i="7"/>
  <c r="H181" i="7" s="1"/>
  <c r="F180" i="7"/>
  <c r="H180" i="7" s="1"/>
  <c r="F178" i="7"/>
  <c r="H178" i="7" s="1"/>
  <c r="F177" i="7"/>
  <c r="H177" i="7" s="1"/>
  <c r="F176" i="7"/>
  <c r="H176" i="7" s="1"/>
  <c r="F175" i="7"/>
  <c r="H175" i="7" s="1"/>
  <c r="F174" i="7"/>
  <c r="H174" i="7" s="1"/>
  <c r="F173" i="7"/>
  <c r="H173" i="7" s="1"/>
  <c r="F172" i="7"/>
  <c r="H172" i="7" s="1"/>
  <c r="F171" i="7"/>
  <c r="H171" i="7" s="1"/>
  <c r="F169" i="7"/>
  <c r="H169" i="7" s="1"/>
  <c r="F168" i="7"/>
  <c r="H168" i="7" s="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9" i="7"/>
  <c r="H159" i="7" s="1"/>
  <c r="F157" i="7"/>
  <c r="H157" i="7" s="1"/>
  <c r="F156" i="7"/>
  <c r="H156" i="7" s="1"/>
  <c r="F155" i="7"/>
  <c r="H155" i="7" s="1"/>
  <c r="F154" i="7"/>
  <c r="H154" i="7" s="1"/>
  <c r="F153" i="7"/>
  <c r="H153" i="7" s="1"/>
  <c r="F152" i="7"/>
  <c r="H152" i="7" s="1"/>
  <c r="F151" i="7"/>
  <c r="H151" i="7" s="1"/>
  <c r="F150" i="7"/>
  <c r="H150" i="7" s="1"/>
  <c r="F149" i="7"/>
  <c r="H149" i="7" s="1"/>
  <c r="F148" i="7"/>
  <c r="H148" i="7" s="1"/>
  <c r="F146" i="7"/>
  <c r="H146" i="7" s="1"/>
  <c r="F145" i="7"/>
  <c r="H145" i="7" s="1"/>
  <c r="F144" i="7"/>
  <c r="H144" i="7" s="1"/>
  <c r="F140" i="7"/>
  <c r="H140" i="7" s="1"/>
  <c r="F139" i="7"/>
  <c r="H139" i="7" s="1"/>
  <c r="F138" i="7"/>
  <c r="H138" i="7" s="1"/>
  <c r="F137" i="7"/>
  <c r="H137" i="7" s="1"/>
  <c r="E33" i="7"/>
  <c r="H33" i="7" s="1"/>
  <c r="E245" i="6"/>
  <c r="H245" i="6" s="1"/>
  <c r="H77" i="6"/>
  <c r="H65" i="6"/>
  <c r="H59" i="6"/>
  <c r="H55" i="6"/>
  <c r="H4" i="6"/>
  <c r="E548" i="5"/>
  <c r="H548" i="5" s="1"/>
  <c r="I376" i="5"/>
  <c r="H54" i="5"/>
  <c r="G55" i="3"/>
  <c r="G38" i="3"/>
  <c r="D19" i="1"/>
  <c r="E16" i="3" l="1"/>
  <c r="G16" i="3" s="1"/>
  <c r="E44" i="3"/>
  <c r="G44" i="3" s="1"/>
  <c r="E43" i="3"/>
  <c r="G43" i="3" s="1"/>
  <c r="E42" i="3"/>
  <c r="G42" i="3" s="1"/>
  <c r="E40" i="3"/>
  <c r="G40" i="3" s="1"/>
  <c r="E140" i="6"/>
  <c r="H140" i="6" s="1"/>
  <c r="E141" i="6"/>
  <c r="H141" i="6" s="1"/>
  <c r="E152" i="6"/>
  <c r="H152" i="6" s="1"/>
  <c r="E173" i="6"/>
  <c r="H173" i="6" s="1"/>
  <c r="E174" i="6"/>
  <c r="H174" i="6" s="1"/>
  <c r="E176" i="6"/>
  <c r="H176" i="6" s="1"/>
  <c r="E177" i="6"/>
  <c r="H177" i="6" s="1"/>
  <c r="E160" i="6"/>
  <c r="H160" i="6" s="1"/>
  <c r="E161" i="6"/>
  <c r="H161" i="6" s="1"/>
  <c r="E162" i="6"/>
  <c r="H162" i="6" s="1"/>
  <c r="E431" i="5"/>
  <c r="H431" i="5" s="1"/>
  <c r="E149" i="5"/>
  <c r="H149" i="5" s="1"/>
  <c r="E306" i="5"/>
  <c r="H306" i="5" s="1"/>
  <c r="E307" i="5"/>
  <c r="H307" i="5" s="1"/>
  <c r="E107" i="5"/>
  <c r="H107" i="5" s="1"/>
  <c r="E285" i="6"/>
  <c r="H285" i="6" s="1"/>
  <c r="E283" i="6"/>
  <c r="H283" i="6" s="1"/>
  <c r="E282" i="6"/>
  <c r="H282" i="6" s="1"/>
  <c r="E276" i="6"/>
  <c r="H276" i="6" s="1"/>
  <c r="E275" i="6"/>
  <c r="H275" i="6" s="1"/>
  <c r="E284" i="6"/>
  <c r="H284" i="6" s="1"/>
  <c r="E281" i="6"/>
  <c r="H281" i="6" s="1"/>
  <c r="E280" i="6"/>
  <c r="H280" i="6" s="1"/>
  <c r="E279" i="6"/>
  <c r="H279" i="6" s="1"/>
  <c r="E274" i="6"/>
  <c r="H274" i="6" s="1"/>
  <c r="E273" i="6"/>
  <c r="H273" i="6" s="1"/>
  <c r="E272" i="6"/>
  <c r="H272" i="6" s="1"/>
  <c r="E57" i="7"/>
  <c r="H57" i="7" s="1"/>
  <c r="E58" i="7"/>
  <c r="H58" i="7" s="1"/>
  <c r="E59" i="7"/>
  <c r="H59" i="7" s="1"/>
  <c r="E82" i="6"/>
  <c r="H82" i="6" s="1"/>
  <c r="E3" i="4"/>
  <c r="H3" i="4" s="1"/>
  <c r="E32" i="7"/>
  <c r="H32" i="7" s="1"/>
  <c r="E249" i="6"/>
  <c r="E292" i="6"/>
  <c r="E42" i="6"/>
  <c r="H42" i="6" s="1"/>
  <c r="E43" i="6"/>
  <c r="H43" i="6" s="1"/>
  <c r="E44" i="6"/>
  <c r="H44" i="6" s="1"/>
  <c r="E45" i="6"/>
  <c r="H45" i="6" s="1"/>
  <c r="E46" i="6"/>
  <c r="H46" i="6" s="1"/>
  <c r="E75" i="6"/>
  <c r="H75" i="6" s="1"/>
  <c r="E20" i="6"/>
  <c r="H20" i="6" s="1"/>
  <c r="E21" i="6"/>
  <c r="H21" i="6" s="1"/>
  <c r="E22" i="6"/>
  <c r="H22" i="6" s="1"/>
  <c r="E23" i="6"/>
  <c r="H23" i="6" s="1"/>
  <c r="E234" i="5"/>
  <c r="H234" i="5" s="1"/>
  <c r="E175" i="5"/>
  <c r="H175" i="5" s="1"/>
  <c r="E114" i="5"/>
  <c r="H114" i="5" s="1"/>
  <c r="E124" i="5"/>
  <c r="H124" i="5" s="1"/>
  <c r="E90" i="5"/>
  <c r="H90" i="5" s="1"/>
  <c r="E76" i="5"/>
  <c r="H76" i="5" s="1"/>
  <c r="E75" i="5"/>
  <c r="H75" i="5" s="1"/>
  <c r="E74" i="5"/>
  <c r="H74" i="5" s="1"/>
  <c r="E73" i="5"/>
  <c r="H73" i="5" s="1"/>
  <c r="E77" i="5"/>
  <c r="H77" i="5" s="1"/>
  <c r="E14" i="4"/>
  <c r="H14" i="4" s="1"/>
  <c r="E33" i="5"/>
  <c r="H33" i="5" s="1"/>
  <c r="E208" i="6"/>
  <c r="H208" i="6" s="1"/>
  <c r="E209" i="6"/>
  <c r="H209" i="6" s="1"/>
  <c r="E206" i="6"/>
  <c r="H206" i="6" s="1"/>
  <c r="E205" i="6"/>
  <c r="H205" i="6" s="1"/>
  <c r="E425" i="5"/>
  <c r="H425" i="5" s="1"/>
  <c r="E426" i="5"/>
  <c r="H426" i="5" s="1"/>
  <c r="E427" i="5"/>
  <c r="H427" i="5" s="1"/>
  <c r="E428" i="5"/>
  <c r="H428" i="5" s="1"/>
  <c r="E429" i="5"/>
  <c r="H429" i="5" s="1"/>
  <c r="E430" i="5"/>
  <c r="H430" i="5" s="1"/>
  <c r="E432" i="5"/>
  <c r="H432" i="5" s="1"/>
  <c r="E433" i="5"/>
  <c r="H433" i="5" s="1"/>
  <c r="E434" i="5"/>
  <c r="H434" i="5" s="1"/>
  <c r="E435" i="5"/>
  <c r="H435" i="5" s="1"/>
  <c r="E436" i="5"/>
  <c r="H436" i="5" s="1"/>
  <c r="E437" i="5"/>
  <c r="H437" i="5" s="1"/>
  <c r="E46" i="3"/>
  <c r="G46" i="3" s="1"/>
  <c r="E64" i="9"/>
  <c r="H64" i="9" s="1"/>
  <c r="E65" i="9"/>
  <c r="H65" i="9" s="1"/>
  <c r="E66" i="9"/>
  <c r="H66" i="9" s="1"/>
  <c r="E67" i="9"/>
  <c r="H67" i="9" s="1"/>
  <c r="E68" i="9"/>
  <c r="H68" i="9" s="1"/>
  <c r="E69" i="9"/>
  <c r="H69" i="9" s="1"/>
  <c r="E70" i="9"/>
  <c r="H70" i="9" s="1"/>
  <c r="E71" i="9"/>
  <c r="H71" i="9" s="1"/>
  <c r="E256" i="5"/>
  <c r="H256" i="5" s="1"/>
  <c r="E110" i="5"/>
  <c r="H110" i="5" s="1"/>
  <c r="E204" i="6"/>
  <c r="H204" i="6" s="1"/>
  <c r="E207" i="6"/>
  <c r="H207" i="6" s="1"/>
  <c r="E108" i="6"/>
  <c r="H108" i="6" s="1"/>
  <c r="E109" i="6"/>
  <c r="H109" i="6" s="1"/>
  <c r="E100" i="6"/>
  <c r="H100" i="6" s="1"/>
  <c r="E101" i="6"/>
  <c r="H101" i="6" s="1"/>
  <c r="E91" i="6"/>
  <c r="H91" i="6" s="1"/>
  <c r="E90" i="6"/>
  <c r="H90" i="6" s="1"/>
  <c r="E199" i="6"/>
  <c r="H199" i="6" s="1"/>
  <c r="E200" i="6"/>
  <c r="H200" i="6" s="1"/>
  <c r="E201" i="6"/>
  <c r="H201" i="6" s="1"/>
  <c r="E82" i="9"/>
  <c r="H82" i="9" s="1"/>
  <c r="E81" i="9"/>
  <c r="H81" i="9" s="1"/>
  <c r="E80" i="9"/>
  <c r="H80" i="9" s="1"/>
  <c r="E79" i="9"/>
  <c r="H79" i="9" s="1"/>
  <c r="E77" i="9"/>
  <c r="H77" i="9" s="1"/>
  <c r="E76" i="9"/>
  <c r="H76" i="9" s="1"/>
  <c r="E75" i="9"/>
  <c r="H75" i="9" s="1"/>
  <c r="E74" i="9"/>
  <c r="H74" i="9" s="1"/>
  <c r="E73" i="9"/>
  <c r="H73" i="9" s="1"/>
  <c r="E72" i="9"/>
  <c r="H72" i="9" s="1"/>
  <c r="E63" i="9"/>
  <c r="H63" i="9" s="1"/>
  <c r="E62" i="9"/>
  <c r="H62" i="9" s="1"/>
  <c r="E61" i="9"/>
  <c r="H61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37" i="9"/>
  <c r="H37" i="9" s="1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5" i="9"/>
  <c r="H25" i="9" s="1"/>
  <c r="E24" i="9"/>
  <c r="H24" i="9" s="1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E6" i="9"/>
  <c r="H6" i="9" s="1"/>
  <c r="E5" i="9"/>
  <c r="H5" i="9" s="1"/>
  <c r="E4" i="9"/>
  <c r="H4" i="9" s="1"/>
  <c r="E3" i="9"/>
  <c r="H3" i="9" s="1"/>
  <c r="E135" i="7"/>
  <c r="H135" i="7" s="1"/>
  <c r="E134" i="7"/>
  <c r="H134" i="7" s="1"/>
  <c r="E133" i="7"/>
  <c r="H133" i="7" s="1"/>
  <c r="E132" i="7"/>
  <c r="H132" i="7" s="1"/>
  <c r="E130" i="7"/>
  <c r="H130" i="7" s="1"/>
  <c r="E129" i="7"/>
  <c r="H129" i="7" s="1"/>
  <c r="E128" i="7"/>
  <c r="H128" i="7" s="1"/>
  <c r="E126" i="7"/>
  <c r="H126" i="7" s="1"/>
  <c r="E125" i="7"/>
  <c r="H125" i="7" s="1"/>
  <c r="E124" i="7"/>
  <c r="H124" i="7" s="1"/>
  <c r="E122" i="7"/>
  <c r="H122" i="7" s="1"/>
  <c r="E121" i="7"/>
  <c r="H121" i="7" s="1"/>
  <c r="E120" i="7"/>
  <c r="H120" i="7" s="1"/>
  <c r="E119" i="7"/>
  <c r="H119" i="7" s="1"/>
  <c r="E118" i="7"/>
  <c r="H118" i="7" s="1"/>
  <c r="E117" i="7"/>
  <c r="H117" i="7" s="1"/>
  <c r="E116" i="7"/>
  <c r="H116" i="7" s="1"/>
  <c r="E114" i="7"/>
  <c r="H114" i="7" s="1"/>
  <c r="E113" i="7"/>
  <c r="H113" i="7" s="1"/>
  <c r="E112" i="7"/>
  <c r="H112" i="7" s="1"/>
  <c r="E111" i="7"/>
  <c r="H111" i="7" s="1"/>
  <c r="E110" i="7"/>
  <c r="H110" i="7" s="1"/>
  <c r="E109" i="7"/>
  <c r="H109" i="7" s="1"/>
  <c r="E108" i="7"/>
  <c r="H108" i="7" s="1"/>
  <c r="E107" i="7"/>
  <c r="H107" i="7" s="1"/>
  <c r="E106" i="7"/>
  <c r="H106" i="7" s="1"/>
  <c r="E105" i="7"/>
  <c r="H105" i="7" s="1"/>
  <c r="E103" i="7"/>
  <c r="H103" i="7" s="1"/>
  <c r="E102" i="7"/>
  <c r="H102" i="7" s="1"/>
  <c r="E101" i="7"/>
  <c r="H101" i="7" s="1"/>
  <c r="E100" i="7"/>
  <c r="H100" i="7" s="1"/>
  <c r="E99" i="7"/>
  <c r="H99" i="7" s="1"/>
  <c r="E98" i="7"/>
  <c r="H98" i="7" s="1"/>
  <c r="E97" i="7"/>
  <c r="H97" i="7" s="1"/>
  <c r="E96" i="7"/>
  <c r="H96" i="7" s="1"/>
  <c r="E95" i="7"/>
  <c r="H95" i="7" s="1"/>
  <c r="E94" i="7"/>
  <c r="H94" i="7" s="1"/>
  <c r="E93" i="7"/>
  <c r="H93" i="7" s="1"/>
  <c r="E92" i="7"/>
  <c r="H92" i="7" s="1"/>
  <c r="E90" i="7"/>
  <c r="H90" i="7" s="1"/>
  <c r="E89" i="7"/>
  <c r="H89" i="7" s="1"/>
  <c r="E88" i="7"/>
  <c r="H88" i="7" s="1"/>
  <c r="E87" i="7"/>
  <c r="H87" i="7" s="1"/>
  <c r="E86" i="7"/>
  <c r="H86" i="7" s="1"/>
  <c r="E85" i="7"/>
  <c r="H85" i="7" s="1"/>
  <c r="E84" i="7"/>
  <c r="H84" i="7" s="1"/>
  <c r="E83" i="7"/>
  <c r="H83" i="7" s="1"/>
  <c r="E81" i="7"/>
  <c r="H81" i="7" s="1"/>
  <c r="E80" i="7"/>
  <c r="H80" i="7" s="1"/>
  <c r="E79" i="7"/>
  <c r="H79" i="7" s="1"/>
  <c r="E78" i="7"/>
  <c r="H78" i="7" s="1"/>
  <c r="E77" i="7"/>
  <c r="H77" i="7" s="1"/>
  <c r="E76" i="7"/>
  <c r="H76" i="7" s="1"/>
  <c r="E75" i="7"/>
  <c r="H75" i="7" s="1"/>
  <c r="E74" i="7"/>
  <c r="H74" i="7" s="1"/>
  <c r="E73" i="7"/>
  <c r="H73" i="7" s="1"/>
  <c r="E72" i="7"/>
  <c r="H72" i="7" s="1"/>
  <c r="E71" i="7"/>
  <c r="H71" i="7" s="1"/>
  <c r="E70" i="7"/>
  <c r="H70" i="7" s="1"/>
  <c r="E69" i="7"/>
  <c r="H69" i="7" s="1"/>
  <c r="E68" i="7"/>
  <c r="H68" i="7" s="1"/>
  <c r="E66" i="7"/>
  <c r="H66" i="7" s="1"/>
  <c r="E65" i="7"/>
  <c r="H65" i="7" s="1"/>
  <c r="E64" i="7"/>
  <c r="H64" i="7" s="1"/>
  <c r="E63" i="7"/>
  <c r="H63" i="7" s="1"/>
  <c r="E62" i="7"/>
  <c r="H62" i="7" s="1"/>
  <c r="E56" i="7"/>
  <c r="H56" i="7" s="1"/>
  <c r="E55" i="7"/>
  <c r="H55" i="7" s="1"/>
  <c r="E54" i="7"/>
  <c r="H54" i="7" s="1"/>
  <c r="E53" i="7"/>
  <c r="H53" i="7" s="1"/>
  <c r="E52" i="7"/>
  <c r="H52" i="7" s="1"/>
  <c r="E51" i="7"/>
  <c r="H51" i="7" s="1"/>
  <c r="E50" i="7"/>
  <c r="H50" i="7" s="1"/>
  <c r="E49" i="7"/>
  <c r="H49" i="7" s="1"/>
  <c r="E47" i="7"/>
  <c r="H47" i="7" s="1"/>
  <c r="E46" i="7"/>
  <c r="H46" i="7" s="1"/>
  <c r="E45" i="7"/>
  <c r="H45" i="7" s="1"/>
  <c r="E44" i="7"/>
  <c r="H44" i="7" s="1"/>
  <c r="E43" i="7"/>
  <c r="H43" i="7" s="1"/>
  <c r="E42" i="7"/>
  <c r="H42" i="7" s="1"/>
  <c r="E41" i="7"/>
  <c r="H41" i="7" s="1"/>
  <c r="E40" i="7"/>
  <c r="H40" i="7" s="1"/>
  <c r="E39" i="7"/>
  <c r="H39" i="7" s="1"/>
  <c r="E38" i="7"/>
  <c r="H38" i="7" s="1"/>
  <c r="E37" i="7"/>
  <c r="H37" i="7" s="1"/>
  <c r="E36" i="7"/>
  <c r="H36" i="7" s="1"/>
  <c r="E35" i="7"/>
  <c r="H35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E13" i="7"/>
  <c r="H13" i="7" s="1"/>
  <c r="E12" i="7"/>
  <c r="H12" i="7" s="1"/>
  <c r="E11" i="7"/>
  <c r="H11" i="7" s="1"/>
  <c r="E10" i="7"/>
  <c r="H10" i="7" s="1"/>
  <c r="E9" i="7"/>
  <c r="H9" i="7" s="1"/>
  <c r="E8" i="7"/>
  <c r="H8" i="7" s="1"/>
  <c r="E7" i="7"/>
  <c r="H7" i="7" s="1"/>
  <c r="E6" i="7"/>
  <c r="H6" i="7" s="1"/>
  <c r="E5" i="7"/>
  <c r="H5" i="7" s="1"/>
  <c r="E4" i="7"/>
  <c r="H4" i="7" s="1"/>
  <c r="E361" i="6"/>
  <c r="H361" i="6" s="1"/>
  <c r="E360" i="6"/>
  <c r="H360" i="6" s="1"/>
  <c r="E359" i="6"/>
  <c r="H359" i="6" s="1"/>
  <c r="E357" i="6"/>
  <c r="H357" i="6" s="1"/>
  <c r="E356" i="6"/>
  <c r="H356" i="6" s="1"/>
  <c r="E355" i="6"/>
  <c r="H355" i="6" s="1"/>
  <c r="E354" i="6"/>
  <c r="H354" i="6" s="1"/>
  <c r="E353" i="6"/>
  <c r="H353" i="6" s="1"/>
  <c r="E352" i="6"/>
  <c r="H352" i="6" s="1"/>
  <c r="E351" i="6"/>
  <c r="H351" i="6" s="1"/>
  <c r="E349" i="6"/>
  <c r="H349" i="6" s="1"/>
  <c r="E348" i="6"/>
  <c r="H348" i="6" s="1"/>
  <c r="E347" i="6"/>
  <c r="H347" i="6" s="1"/>
  <c r="E346" i="6"/>
  <c r="H346" i="6" s="1"/>
  <c r="E345" i="6"/>
  <c r="H345" i="6" s="1"/>
  <c r="E344" i="6"/>
  <c r="H344" i="6" s="1"/>
  <c r="E343" i="6"/>
  <c r="H343" i="6" s="1"/>
  <c r="E341" i="6"/>
  <c r="H341" i="6" s="1"/>
  <c r="E340" i="6"/>
  <c r="H340" i="6" s="1"/>
  <c r="E339" i="6"/>
  <c r="H339" i="6" s="1"/>
  <c r="E338" i="6"/>
  <c r="H338" i="6" s="1"/>
  <c r="E337" i="6"/>
  <c r="H337" i="6" s="1"/>
  <c r="E336" i="6"/>
  <c r="H336" i="6" s="1"/>
  <c r="E335" i="6"/>
  <c r="H335" i="6" s="1"/>
  <c r="E334" i="6"/>
  <c r="H334" i="6" s="1"/>
  <c r="E332" i="6"/>
  <c r="H332" i="6" s="1"/>
  <c r="E331" i="6"/>
  <c r="H331" i="6" s="1"/>
  <c r="E329" i="6"/>
  <c r="H329" i="6" s="1"/>
  <c r="E327" i="6"/>
  <c r="H327" i="6" s="1"/>
  <c r="E324" i="6"/>
  <c r="H324" i="6" s="1"/>
  <c r="E323" i="6"/>
  <c r="H323" i="6" s="1"/>
  <c r="E322" i="6"/>
  <c r="H322" i="6" s="1"/>
  <c r="E321" i="6"/>
  <c r="H321" i="6" s="1"/>
  <c r="E320" i="6"/>
  <c r="H320" i="6" s="1"/>
  <c r="E319" i="6"/>
  <c r="H319" i="6" s="1"/>
  <c r="E317" i="6"/>
  <c r="H317" i="6" s="1"/>
  <c r="E316" i="6"/>
  <c r="H316" i="6" s="1"/>
  <c r="E315" i="6"/>
  <c r="H315" i="6" s="1"/>
  <c r="E314" i="6"/>
  <c r="H314" i="6" s="1"/>
  <c r="E313" i="6"/>
  <c r="H313" i="6" s="1"/>
  <c r="E312" i="6"/>
  <c r="H312" i="6" s="1"/>
  <c r="E310" i="6"/>
  <c r="H310" i="6" s="1"/>
  <c r="E309" i="6"/>
  <c r="H309" i="6" s="1"/>
  <c r="E308" i="6"/>
  <c r="H308" i="6" s="1"/>
  <c r="E307" i="6"/>
  <c r="H307" i="6" s="1"/>
  <c r="E306" i="6"/>
  <c r="H306" i="6" s="1"/>
  <c r="E305" i="6"/>
  <c r="H305" i="6" s="1"/>
  <c r="E304" i="6"/>
  <c r="H304" i="6" s="1"/>
  <c r="E303" i="6"/>
  <c r="H303" i="6" s="1"/>
  <c r="E302" i="6"/>
  <c r="H302" i="6" s="1"/>
  <c r="E301" i="6"/>
  <c r="H301" i="6" s="1"/>
  <c r="E300" i="6"/>
  <c r="H300" i="6" s="1"/>
  <c r="E299" i="6"/>
  <c r="H299" i="6" s="1"/>
  <c r="E298" i="6"/>
  <c r="H298" i="6" s="1"/>
  <c r="E297" i="6"/>
  <c r="H297" i="6" s="1"/>
  <c r="E296" i="6"/>
  <c r="H296" i="6" s="1"/>
  <c r="E295" i="6"/>
  <c r="H295" i="6" s="1"/>
  <c r="E294" i="6"/>
  <c r="H294" i="6" s="1"/>
  <c r="E290" i="6"/>
  <c r="H290" i="6" s="1"/>
  <c r="E289" i="6"/>
  <c r="H289" i="6" s="1"/>
  <c r="E269" i="6"/>
  <c r="H269" i="6" s="1"/>
  <c r="E268" i="6"/>
  <c r="H268" i="6" s="1"/>
  <c r="E267" i="6"/>
  <c r="H267" i="6" s="1"/>
  <c r="E265" i="6"/>
  <c r="H265" i="6" s="1"/>
  <c r="E264" i="6"/>
  <c r="H264" i="6" s="1"/>
  <c r="E263" i="6"/>
  <c r="H263" i="6" s="1"/>
  <c r="E262" i="6"/>
  <c r="H262" i="6" s="1"/>
  <c r="E260" i="6"/>
  <c r="H260" i="6" s="1"/>
  <c r="E259" i="6"/>
  <c r="H259" i="6" s="1"/>
  <c r="E258" i="6"/>
  <c r="H258" i="6" s="1"/>
  <c r="E257" i="6"/>
  <c r="H257" i="6" s="1"/>
  <c r="E255" i="6"/>
  <c r="H255" i="6" s="1"/>
  <c r="E254" i="6"/>
  <c r="H254" i="6" s="1"/>
  <c r="E253" i="6"/>
  <c r="H253" i="6" s="1"/>
  <c r="E252" i="6"/>
  <c r="H252" i="6" s="1"/>
  <c r="E251" i="6"/>
  <c r="H251" i="6" s="1"/>
  <c r="E248" i="6"/>
  <c r="H248" i="6" s="1"/>
  <c r="E247" i="6"/>
  <c r="H247" i="6" s="1"/>
  <c r="E244" i="6"/>
  <c r="H244" i="6" s="1"/>
  <c r="E243" i="6"/>
  <c r="H243" i="6" s="1"/>
  <c r="E242" i="6"/>
  <c r="H242" i="6" s="1"/>
  <c r="E241" i="6"/>
  <c r="H241" i="6" s="1"/>
  <c r="E240" i="6"/>
  <c r="H240" i="6" s="1"/>
  <c r="E239" i="6"/>
  <c r="H239" i="6" s="1"/>
  <c r="E238" i="6"/>
  <c r="H238" i="6" s="1"/>
  <c r="E237" i="6"/>
  <c r="H237" i="6" s="1"/>
  <c r="E236" i="6"/>
  <c r="H236" i="6" s="1"/>
  <c r="E235" i="6"/>
  <c r="H235" i="6" s="1"/>
  <c r="E234" i="6"/>
  <c r="H234" i="6" s="1"/>
  <c r="E232" i="6"/>
  <c r="H232" i="6" s="1"/>
  <c r="E231" i="6"/>
  <c r="H231" i="6" s="1"/>
  <c r="E230" i="6"/>
  <c r="H230" i="6" s="1"/>
  <c r="E229" i="6"/>
  <c r="H229" i="6" s="1"/>
  <c r="E228" i="6"/>
  <c r="H228" i="6" s="1"/>
  <c r="E227" i="6"/>
  <c r="H227" i="6" s="1"/>
  <c r="E226" i="6"/>
  <c r="H226" i="6" s="1"/>
  <c r="E225" i="6"/>
  <c r="H225" i="6" s="1"/>
  <c r="E224" i="6"/>
  <c r="H224" i="6" s="1"/>
  <c r="E222" i="6"/>
  <c r="H222" i="6" s="1"/>
  <c r="E221" i="6"/>
  <c r="H221" i="6" s="1"/>
  <c r="E220" i="6"/>
  <c r="H220" i="6" s="1"/>
  <c r="E219" i="6"/>
  <c r="H219" i="6" s="1"/>
  <c r="E218" i="6"/>
  <c r="H218" i="6" s="1"/>
  <c r="E217" i="6"/>
  <c r="H217" i="6" s="1"/>
  <c r="E215" i="6"/>
  <c r="H215" i="6" s="1"/>
  <c r="E214" i="6"/>
  <c r="H214" i="6" s="1"/>
  <c r="E213" i="6"/>
  <c r="H213" i="6" s="1"/>
  <c r="E212" i="6"/>
  <c r="H212" i="6" s="1"/>
  <c r="E211" i="6"/>
  <c r="H211" i="6" s="1"/>
  <c r="E197" i="6"/>
  <c r="H197" i="6" s="1"/>
  <c r="E196" i="6"/>
  <c r="H196" i="6" s="1"/>
  <c r="E195" i="6"/>
  <c r="H195" i="6" s="1"/>
  <c r="E194" i="6"/>
  <c r="H194" i="6" s="1"/>
  <c r="E193" i="6"/>
  <c r="H193" i="6" s="1"/>
  <c r="E192" i="6"/>
  <c r="H192" i="6" s="1"/>
  <c r="E191" i="6"/>
  <c r="H191" i="6" s="1"/>
  <c r="E190" i="6"/>
  <c r="H190" i="6" s="1"/>
  <c r="E188" i="6"/>
  <c r="H188" i="6" s="1"/>
  <c r="E185" i="6"/>
  <c r="H185" i="6" s="1"/>
  <c r="E184" i="6"/>
  <c r="H184" i="6" s="1"/>
  <c r="E182" i="6"/>
  <c r="H182" i="6" s="1"/>
  <c r="E180" i="6"/>
  <c r="H180" i="6" s="1"/>
  <c r="E179" i="6"/>
  <c r="H179" i="6" s="1"/>
  <c r="E178" i="6"/>
  <c r="H178" i="6" s="1"/>
  <c r="E175" i="6"/>
  <c r="H175" i="6" s="1"/>
  <c r="E172" i="6"/>
  <c r="H172" i="6" s="1"/>
  <c r="E171" i="6"/>
  <c r="H171" i="6" s="1"/>
  <c r="E170" i="6"/>
  <c r="H170" i="6" s="1"/>
  <c r="E169" i="6"/>
  <c r="H169" i="6" s="1"/>
  <c r="E168" i="6"/>
  <c r="H168" i="6" s="1"/>
  <c r="E166" i="6"/>
  <c r="H166" i="6" s="1"/>
  <c r="E165" i="6"/>
  <c r="H165" i="6" s="1"/>
  <c r="E164" i="6"/>
  <c r="H164" i="6" s="1"/>
  <c r="E159" i="6"/>
  <c r="H159" i="6" s="1"/>
  <c r="E158" i="6"/>
  <c r="H158" i="6" s="1"/>
  <c r="E157" i="6"/>
  <c r="H157" i="6" s="1"/>
  <c r="E156" i="6"/>
  <c r="H156" i="6" s="1"/>
  <c r="E155" i="6"/>
  <c r="H155" i="6" s="1"/>
  <c r="E153" i="6"/>
  <c r="H153" i="6" s="1"/>
  <c r="E151" i="6"/>
  <c r="H151" i="6" s="1"/>
  <c r="E150" i="6"/>
  <c r="H150" i="6" s="1"/>
  <c r="E149" i="6"/>
  <c r="H149" i="6" s="1"/>
  <c r="E148" i="6"/>
  <c r="H148" i="6" s="1"/>
  <c r="E147" i="6"/>
  <c r="H147" i="6" s="1"/>
  <c r="E146" i="6"/>
  <c r="H146" i="6" s="1"/>
  <c r="E145" i="6"/>
  <c r="H145" i="6" s="1"/>
  <c r="E144" i="6"/>
  <c r="H144" i="6" s="1"/>
  <c r="E142" i="6"/>
  <c r="H142" i="6" s="1"/>
  <c r="E139" i="6"/>
  <c r="H139" i="6" s="1"/>
  <c r="E138" i="6"/>
  <c r="H138" i="6" s="1"/>
  <c r="E137" i="6"/>
  <c r="H137" i="6" s="1"/>
  <c r="E136" i="6"/>
  <c r="H136" i="6" s="1"/>
  <c r="E135" i="6"/>
  <c r="H135" i="6" s="1"/>
  <c r="E134" i="6"/>
  <c r="H134" i="6" s="1"/>
  <c r="E133" i="6"/>
  <c r="H133" i="6" s="1"/>
  <c r="E132" i="6"/>
  <c r="H132" i="6" s="1"/>
  <c r="E131" i="6"/>
  <c r="H131" i="6" s="1"/>
  <c r="E130" i="6"/>
  <c r="H130" i="6" s="1"/>
  <c r="E128" i="6"/>
  <c r="H128" i="6" s="1"/>
  <c r="E127" i="6"/>
  <c r="H127" i="6" s="1"/>
  <c r="E125" i="6"/>
  <c r="H125" i="6" s="1"/>
  <c r="E123" i="6"/>
  <c r="H123" i="6" s="1"/>
  <c r="E122" i="6"/>
  <c r="H122" i="6" s="1"/>
  <c r="E120" i="6"/>
  <c r="H120" i="6" s="1"/>
  <c r="E119" i="6"/>
  <c r="H119" i="6" s="1"/>
  <c r="E116" i="6"/>
  <c r="H116" i="6" s="1"/>
  <c r="E115" i="6"/>
  <c r="H115" i="6" s="1"/>
  <c r="E114" i="6"/>
  <c r="H114" i="6" s="1"/>
  <c r="E113" i="6"/>
  <c r="H113" i="6" s="1"/>
  <c r="E112" i="6"/>
  <c r="H112" i="6" s="1"/>
  <c r="E111" i="6"/>
  <c r="H111" i="6" s="1"/>
  <c r="E107" i="6"/>
  <c r="H107" i="6" s="1"/>
  <c r="E106" i="6"/>
  <c r="H106" i="6" s="1"/>
  <c r="E105" i="6"/>
  <c r="H105" i="6" s="1"/>
  <c r="E104" i="6"/>
  <c r="H104" i="6" s="1"/>
  <c r="E103" i="6"/>
  <c r="H103" i="6" s="1"/>
  <c r="E99" i="6"/>
  <c r="H99" i="6" s="1"/>
  <c r="E98" i="6"/>
  <c r="H98" i="6" s="1"/>
  <c r="E97" i="6"/>
  <c r="H97" i="6" s="1"/>
  <c r="E96" i="6"/>
  <c r="H96" i="6" s="1"/>
  <c r="E95" i="6"/>
  <c r="H95" i="6" s="1"/>
  <c r="E94" i="6"/>
  <c r="H94" i="6" s="1"/>
  <c r="E89" i="6"/>
  <c r="H89" i="6" s="1"/>
  <c r="E88" i="6"/>
  <c r="H88" i="6" s="1"/>
  <c r="E87" i="6"/>
  <c r="H87" i="6" s="1"/>
  <c r="E86" i="6"/>
  <c r="H86" i="6" s="1"/>
  <c r="E85" i="6"/>
  <c r="H85" i="6" s="1"/>
  <c r="E84" i="6"/>
  <c r="H84" i="6" s="1"/>
  <c r="E81" i="6"/>
  <c r="H81" i="6" s="1"/>
  <c r="E80" i="6"/>
  <c r="H80" i="6" s="1"/>
  <c r="E79" i="6"/>
  <c r="H79" i="6" s="1"/>
  <c r="E76" i="6"/>
  <c r="H76" i="6" s="1"/>
  <c r="E74" i="6"/>
  <c r="H74" i="6" s="1"/>
  <c r="E73" i="6"/>
  <c r="H73" i="6" s="1"/>
  <c r="E72" i="6"/>
  <c r="H72" i="6" s="1"/>
  <c r="E69" i="6"/>
  <c r="H69" i="6" s="1"/>
  <c r="E68" i="6"/>
  <c r="H68" i="6" s="1"/>
  <c r="E66" i="6"/>
  <c r="H66" i="6" s="1"/>
  <c r="E63" i="6"/>
  <c r="H63" i="6" s="1"/>
  <c r="E62" i="6"/>
  <c r="H62" i="6" s="1"/>
  <c r="E60" i="6"/>
  <c r="H60" i="6" s="1"/>
  <c r="E58" i="6"/>
  <c r="H58" i="6" s="1"/>
  <c r="E57" i="6"/>
  <c r="H57" i="6" s="1"/>
  <c r="E54" i="6"/>
  <c r="H54" i="6" s="1"/>
  <c r="E53" i="6"/>
  <c r="H53" i="6" s="1"/>
  <c r="E50" i="6"/>
  <c r="H50" i="6" s="1"/>
  <c r="E49" i="6"/>
  <c r="H49" i="6" s="1"/>
  <c r="E48" i="6"/>
  <c r="H48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7" i="6"/>
  <c r="H27" i="6" s="1"/>
  <c r="E26" i="6"/>
  <c r="H26" i="6" s="1"/>
  <c r="E25" i="6"/>
  <c r="H25" i="6" s="1"/>
  <c r="E24" i="6"/>
  <c r="H24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4" i="6"/>
  <c r="E3" i="6"/>
  <c r="H3" i="6" s="1"/>
  <c r="E561" i="5"/>
  <c r="H561" i="5" s="1"/>
  <c r="E559" i="5"/>
  <c r="H559" i="5" s="1"/>
  <c r="E558" i="5"/>
  <c r="H558" i="5" s="1"/>
  <c r="E557" i="5"/>
  <c r="H557" i="5" s="1"/>
  <c r="E556" i="5"/>
  <c r="H556" i="5" s="1"/>
  <c r="E555" i="5"/>
  <c r="H555" i="5" s="1"/>
  <c r="E554" i="5"/>
  <c r="H554" i="5" s="1"/>
  <c r="E552" i="5"/>
  <c r="H552" i="5" s="1"/>
  <c r="E551" i="5"/>
  <c r="H551" i="5" s="1"/>
  <c r="E550" i="5"/>
  <c r="H550" i="5" s="1"/>
  <c r="E549" i="5"/>
  <c r="H549" i="5" s="1"/>
  <c r="E547" i="5"/>
  <c r="H547" i="5" s="1"/>
  <c r="E546" i="5"/>
  <c r="H546" i="5" s="1"/>
  <c r="E544" i="5"/>
  <c r="H544" i="5" s="1"/>
  <c r="E543" i="5"/>
  <c r="H543" i="5" s="1"/>
  <c r="E542" i="5"/>
  <c r="H542" i="5" s="1"/>
  <c r="E540" i="5"/>
  <c r="H540" i="5" s="1"/>
  <c r="E539" i="5"/>
  <c r="H539" i="5" s="1"/>
  <c r="E538" i="5"/>
  <c r="H538" i="5" s="1"/>
  <c r="E537" i="5"/>
  <c r="H537" i="5" s="1"/>
  <c r="E536" i="5"/>
  <c r="H536" i="5" s="1"/>
  <c r="E534" i="5"/>
  <c r="H534" i="5" s="1"/>
  <c r="E533" i="5"/>
  <c r="H533" i="5" s="1"/>
  <c r="E532" i="5"/>
  <c r="H532" i="5" s="1"/>
  <c r="E531" i="5"/>
  <c r="H531" i="5" s="1"/>
  <c r="E530" i="5"/>
  <c r="H530" i="5" s="1"/>
  <c r="E529" i="5"/>
  <c r="H529" i="5" s="1"/>
  <c r="E527" i="5"/>
  <c r="H527" i="5" s="1"/>
  <c r="E525" i="5"/>
  <c r="H525" i="5" s="1"/>
  <c r="E524" i="5"/>
  <c r="H524" i="5" s="1"/>
  <c r="E523" i="5"/>
  <c r="H523" i="5" s="1"/>
  <c r="E522" i="5"/>
  <c r="H522" i="5" s="1"/>
  <c r="E521" i="5"/>
  <c r="H521" i="5" s="1"/>
  <c r="E520" i="5"/>
  <c r="H520" i="5" s="1"/>
  <c r="E519" i="5"/>
  <c r="H519" i="5" s="1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6" i="5"/>
  <c r="H496" i="5" s="1"/>
  <c r="E495" i="5"/>
  <c r="H495" i="5" s="1"/>
  <c r="E494" i="5"/>
  <c r="H494" i="5" s="1"/>
  <c r="E493" i="5"/>
  <c r="H493" i="5" s="1"/>
  <c r="E492" i="5"/>
  <c r="H492" i="5" s="1"/>
  <c r="E490" i="5"/>
  <c r="H490" i="5" s="1"/>
  <c r="E489" i="5"/>
  <c r="H489" i="5" s="1"/>
  <c r="E488" i="5"/>
  <c r="H488" i="5" s="1"/>
  <c r="E487" i="5"/>
  <c r="H487" i="5" s="1"/>
  <c r="E486" i="5"/>
  <c r="H486" i="5" s="1"/>
  <c r="E485" i="5"/>
  <c r="H485" i="5" s="1"/>
  <c r="E483" i="5"/>
  <c r="H483" i="5" s="1"/>
  <c r="E482" i="5"/>
  <c r="H482" i="5" s="1"/>
  <c r="E481" i="5"/>
  <c r="H481" i="5" s="1"/>
  <c r="E480" i="5"/>
  <c r="H480" i="5" s="1"/>
  <c r="E479" i="5"/>
  <c r="H479" i="5" s="1"/>
  <c r="E478" i="5"/>
  <c r="H478" i="5" s="1"/>
  <c r="E477" i="5"/>
  <c r="H477" i="5" s="1"/>
  <c r="E476" i="5"/>
  <c r="H476" i="5" s="1"/>
  <c r="E475" i="5"/>
  <c r="H475" i="5" s="1"/>
  <c r="E473" i="5"/>
  <c r="H473" i="5" s="1"/>
  <c r="E472" i="5"/>
  <c r="H472" i="5" s="1"/>
  <c r="E471" i="5"/>
  <c r="H471" i="5" s="1"/>
  <c r="E470" i="5"/>
  <c r="H470" i="5" s="1"/>
  <c r="E469" i="5"/>
  <c r="H469" i="5" s="1"/>
  <c r="E468" i="5"/>
  <c r="H468" i="5" s="1"/>
  <c r="E467" i="5"/>
  <c r="H467" i="5" s="1"/>
  <c r="E466" i="5"/>
  <c r="H466" i="5" s="1"/>
  <c r="E465" i="5"/>
  <c r="H465" i="5" s="1"/>
  <c r="E464" i="5"/>
  <c r="H464" i="5" s="1"/>
  <c r="E463" i="5"/>
  <c r="H463" i="5" s="1"/>
  <c r="E462" i="5"/>
  <c r="H462" i="5" s="1"/>
  <c r="E461" i="5"/>
  <c r="H461" i="5" s="1"/>
  <c r="E459" i="5"/>
  <c r="H459" i="5" s="1"/>
  <c r="E458" i="5"/>
  <c r="H458" i="5" s="1"/>
  <c r="E457" i="5"/>
  <c r="H457" i="5" s="1"/>
  <c r="E456" i="5"/>
  <c r="H456" i="5" s="1"/>
  <c r="E455" i="5"/>
  <c r="H455" i="5" s="1"/>
  <c r="E454" i="5"/>
  <c r="H454" i="5" s="1"/>
  <c r="E453" i="5"/>
  <c r="H453" i="5" s="1"/>
  <c r="E451" i="5"/>
  <c r="H451" i="5" s="1"/>
  <c r="E450" i="5"/>
  <c r="H450" i="5" s="1"/>
  <c r="E449" i="5"/>
  <c r="H449" i="5" s="1"/>
  <c r="E447" i="5"/>
  <c r="H447" i="5" s="1"/>
  <c r="E446" i="5"/>
  <c r="H446" i="5" s="1"/>
  <c r="E445" i="5"/>
  <c r="H445" i="5" s="1"/>
  <c r="E444" i="5"/>
  <c r="H444" i="5" s="1"/>
  <c r="E423" i="5"/>
  <c r="H423" i="5" s="1"/>
  <c r="E422" i="5"/>
  <c r="H422" i="5" s="1"/>
  <c r="E421" i="5"/>
  <c r="H421" i="5" s="1"/>
  <c r="E420" i="5"/>
  <c r="H420" i="5" s="1"/>
  <c r="E419" i="5"/>
  <c r="H419" i="5" s="1"/>
  <c r="E418" i="5"/>
  <c r="H418" i="5" s="1"/>
  <c r="E417" i="5"/>
  <c r="H417" i="5" s="1"/>
  <c r="E416" i="5"/>
  <c r="H416" i="5" s="1"/>
  <c r="E415" i="5"/>
  <c r="H415" i="5" s="1"/>
  <c r="E414" i="5"/>
  <c r="H414" i="5" s="1"/>
  <c r="E413" i="5"/>
  <c r="H413" i="5" s="1"/>
  <c r="E411" i="5"/>
  <c r="H411" i="5" s="1"/>
  <c r="E410" i="5"/>
  <c r="H410" i="5" s="1"/>
  <c r="E409" i="5"/>
  <c r="H409" i="5" s="1"/>
  <c r="E407" i="5"/>
  <c r="H407" i="5" s="1"/>
  <c r="E405" i="5"/>
  <c r="H405" i="5" s="1"/>
  <c r="E404" i="5"/>
  <c r="H404" i="5" s="1"/>
  <c r="E403" i="5"/>
  <c r="H403" i="5" s="1"/>
  <c r="E402" i="5"/>
  <c r="H402" i="5" s="1"/>
  <c r="E401" i="5"/>
  <c r="H401" i="5" s="1"/>
  <c r="E400" i="5"/>
  <c r="H400" i="5" s="1"/>
  <c r="E399" i="5"/>
  <c r="H399" i="5" s="1"/>
  <c r="E398" i="5"/>
  <c r="H398" i="5" s="1"/>
  <c r="E397" i="5"/>
  <c r="H397" i="5" s="1"/>
  <c r="E396" i="5"/>
  <c r="H396" i="5" s="1"/>
  <c r="E395" i="5"/>
  <c r="H395" i="5" s="1"/>
  <c r="E394" i="5"/>
  <c r="H394" i="5" s="1"/>
  <c r="E393" i="5"/>
  <c r="H393" i="5" s="1"/>
  <c r="E392" i="5"/>
  <c r="H392" i="5" s="1"/>
  <c r="E391" i="5"/>
  <c r="H391" i="5" s="1"/>
  <c r="E390" i="5"/>
  <c r="H390" i="5" s="1"/>
  <c r="E389" i="5"/>
  <c r="H389" i="5" s="1"/>
  <c r="E388" i="5"/>
  <c r="H388" i="5" s="1"/>
  <c r="E387" i="5"/>
  <c r="H387" i="5" s="1"/>
  <c r="E386" i="5"/>
  <c r="H386" i="5" s="1"/>
  <c r="E385" i="5"/>
  <c r="H385" i="5" s="1"/>
  <c r="E384" i="5"/>
  <c r="H384" i="5" s="1"/>
  <c r="E383" i="5"/>
  <c r="H383" i="5" s="1"/>
  <c r="E381" i="5"/>
  <c r="H381" i="5" s="1"/>
  <c r="E380" i="5"/>
  <c r="H380" i="5" s="1"/>
  <c r="E379" i="5"/>
  <c r="H379" i="5" s="1"/>
  <c r="E378" i="5"/>
  <c r="H378" i="5" s="1"/>
  <c r="E377" i="5"/>
  <c r="H377" i="5" s="1"/>
  <c r="E376" i="5"/>
  <c r="H376" i="5" s="1"/>
  <c r="E375" i="5"/>
  <c r="H375" i="5" s="1"/>
  <c r="E374" i="5"/>
  <c r="H374" i="5" s="1"/>
  <c r="E373" i="5"/>
  <c r="H373" i="5" s="1"/>
  <c r="E372" i="5"/>
  <c r="H372" i="5" s="1"/>
  <c r="E371" i="5"/>
  <c r="H371" i="5" s="1"/>
  <c r="E370" i="5"/>
  <c r="H370" i="5" s="1"/>
  <c r="E369" i="5"/>
  <c r="H369" i="5" s="1"/>
  <c r="E368" i="5"/>
  <c r="H368" i="5" s="1"/>
  <c r="E366" i="5"/>
  <c r="H366" i="5" s="1"/>
  <c r="E365" i="5"/>
  <c r="H365" i="5" s="1"/>
  <c r="E364" i="5"/>
  <c r="H364" i="5" s="1"/>
  <c r="E363" i="5"/>
  <c r="H363" i="5" s="1"/>
  <c r="E362" i="5"/>
  <c r="H362" i="5" s="1"/>
  <c r="E361" i="5"/>
  <c r="H361" i="5" s="1"/>
  <c r="E359" i="5"/>
  <c r="H359" i="5" s="1"/>
  <c r="E358" i="5"/>
  <c r="H358" i="5" s="1"/>
  <c r="E357" i="5"/>
  <c r="H357" i="5" s="1"/>
  <c r="E356" i="5"/>
  <c r="H356" i="5" s="1"/>
  <c r="E355" i="5"/>
  <c r="H355" i="5" s="1"/>
  <c r="E354" i="5"/>
  <c r="H354" i="5" s="1"/>
  <c r="E353" i="5"/>
  <c r="H353" i="5" s="1"/>
  <c r="E352" i="5"/>
  <c r="H352" i="5" s="1"/>
  <c r="E350" i="5"/>
  <c r="H350" i="5" s="1"/>
  <c r="E349" i="5"/>
  <c r="H349" i="5" s="1"/>
  <c r="E348" i="5"/>
  <c r="H348" i="5" s="1"/>
  <c r="E347" i="5"/>
  <c r="H347" i="5" s="1"/>
  <c r="E346" i="5"/>
  <c r="H346" i="5" s="1"/>
  <c r="E345" i="5"/>
  <c r="H345" i="5" s="1"/>
  <c r="E344" i="5"/>
  <c r="H344" i="5" s="1"/>
  <c r="E343" i="5"/>
  <c r="H343" i="5" s="1"/>
  <c r="E342" i="5"/>
  <c r="H342" i="5" s="1"/>
  <c r="E341" i="5"/>
  <c r="H341" i="5" s="1"/>
  <c r="E340" i="5"/>
  <c r="H340" i="5" s="1"/>
  <c r="E339" i="5"/>
  <c r="H339" i="5" s="1"/>
  <c r="E338" i="5"/>
  <c r="H338" i="5" s="1"/>
  <c r="E336" i="5"/>
  <c r="H336" i="5" s="1"/>
  <c r="E335" i="5"/>
  <c r="H335" i="5" s="1"/>
  <c r="E334" i="5"/>
  <c r="H334" i="5" s="1"/>
  <c r="E333" i="5"/>
  <c r="H333" i="5" s="1"/>
  <c r="E332" i="5"/>
  <c r="H332" i="5" s="1"/>
  <c r="E331" i="5"/>
  <c r="H331" i="5" s="1"/>
  <c r="E330" i="5"/>
  <c r="H330" i="5" s="1"/>
  <c r="E329" i="5"/>
  <c r="H329" i="5" s="1"/>
  <c r="E328" i="5"/>
  <c r="H328" i="5" s="1"/>
  <c r="E327" i="5"/>
  <c r="H327" i="5" s="1"/>
  <c r="E326" i="5"/>
  <c r="H326" i="5" s="1"/>
  <c r="E325" i="5"/>
  <c r="H325" i="5" s="1"/>
  <c r="E324" i="5"/>
  <c r="H324" i="5" s="1"/>
  <c r="E323" i="5"/>
  <c r="H323" i="5" s="1"/>
  <c r="E321" i="5"/>
  <c r="H321" i="5" s="1"/>
  <c r="E312" i="5"/>
  <c r="H312" i="5" s="1"/>
  <c r="E311" i="5"/>
  <c r="H311" i="5" s="1"/>
  <c r="E310" i="5"/>
  <c r="H310" i="5" s="1"/>
  <c r="E309" i="5"/>
  <c r="H309" i="5" s="1"/>
  <c r="E305" i="5"/>
  <c r="H305" i="5" s="1"/>
  <c r="E304" i="5"/>
  <c r="H304" i="5" s="1"/>
  <c r="E303" i="5"/>
  <c r="H303" i="5" s="1"/>
  <c r="E302" i="5"/>
  <c r="H302" i="5" s="1"/>
  <c r="E301" i="5"/>
  <c r="H301" i="5" s="1"/>
  <c r="E300" i="5"/>
  <c r="H300" i="5" s="1"/>
  <c r="E299" i="5"/>
  <c r="H299" i="5" s="1"/>
  <c r="E298" i="5"/>
  <c r="H298" i="5" s="1"/>
  <c r="E297" i="5"/>
  <c r="H297" i="5" s="1"/>
  <c r="E296" i="5"/>
  <c r="H296" i="5" s="1"/>
  <c r="E295" i="5"/>
  <c r="H295" i="5" s="1"/>
  <c r="E293" i="5"/>
  <c r="H293" i="5" s="1"/>
  <c r="E292" i="5"/>
  <c r="H292" i="5" s="1"/>
  <c r="E291" i="5"/>
  <c r="H291" i="5" s="1"/>
  <c r="E290" i="5"/>
  <c r="H290" i="5" s="1"/>
  <c r="E288" i="5"/>
  <c r="H288" i="5" s="1"/>
  <c r="E287" i="5"/>
  <c r="H287" i="5" s="1"/>
  <c r="E286" i="5"/>
  <c r="H286" i="5" s="1"/>
  <c r="E285" i="5"/>
  <c r="H285" i="5" s="1"/>
  <c r="E284" i="5"/>
  <c r="H284" i="5" s="1"/>
  <c r="E283" i="5"/>
  <c r="H283" i="5" s="1"/>
  <c r="E282" i="5"/>
  <c r="H282" i="5" s="1"/>
  <c r="E281" i="5"/>
  <c r="H281" i="5" s="1"/>
  <c r="E279" i="5"/>
  <c r="H279" i="5" s="1"/>
  <c r="E278" i="5"/>
  <c r="E277" i="5"/>
  <c r="H276" i="5" s="1"/>
  <c r="E276" i="5"/>
  <c r="E274" i="5"/>
  <c r="H274" i="5" s="1"/>
  <c r="E273" i="5"/>
  <c r="H273" i="5" s="1"/>
  <c r="E272" i="5"/>
  <c r="H272" i="5" s="1"/>
  <c r="E271" i="5"/>
  <c r="H271" i="5" s="1"/>
  <c r="E269" i="5"/>
  <c r="H269" i="5" s="1"/>
  <c r="E268" i="5"/>
  <c r="H268" i="5" s="1"/>
  <c r="E267" i="5"/>
  <c r="H267" i="5" s="1"/>
  <c r="E266" i="5"/>
  <c r="H266" i="5" s="1"/>
  <c r="E265" i="5"/>
  <c r="H265" i="5" s="1"/>
  <c r="E264" i="5"/>
  <c r="H264" i="5" s="1"/>
  <c r="E262" i="5"/>
  <c r="H262" i="5" s="1"/>
  <c r="E261" i="5"/>
  <c r="H261" i="5" s="1"/>
  <c r="E260" i="5"/>
  <c r="H260" i="5" s="1"/>
  <c r="E259" i="5"/>
  <c r="H259" i="5" s="1"/>
  <c r="E258" i="5"/>
  <c r="H258" i="5" s="1"/>
  <c r="E257" i="5"/>
  <c r="H257" i="5" s="1"/>
  <c r="E255" i="5"/>
  <c r="H255" i="5" s="1"/>
  <c r="E254" i="5"/>
  <c r="H254" i="5" s="1"/>
  <c r="E253" i="5"/>
  <c r="H253" i="5" s="1"/>
  <c r="E252" i="5"/>
  <c r="H252" i="5" s="1"/>
  <c r="E251" i="5"/>
  <c r="H251" i="5" s="1"/>
  <c r="E250" i="5"/>
  <c r="H250" i="5" s="1"/>
  <c r="E249" i="5"/>
  <c r="H249" i="5" s="1"/>
  <c r="E248" i="5"/>
  <c r="H248" i="5" s="1"/>
  <c r="E247" i="5"/>
  <c r="H247" i="5" s="1"/>
  <c r="E246" i="5"/>
  <c r="H246" i="5" s="1"/>
  <c r="E245" i="5"/>
  <c r="H245" i="5" s="1"/>
  <c r="E244" i="5"/>
  <c r="H244" i="5" s="1"/>
  <c r="E243" i="5"/>
  <c r="H243" i="5" s="1"/>
  <c r="E242" i="5"/>
  <c r="H242" i="5" s="1"/>
  <c r="E241" i="5"/>
  <c r="H241" i="5" s="1"/>
  <c r="E240" i="5"/>
  <c r="H240" i="5" s="1"/>
  <c r="E239" i="5"/>
  <c r="H239" i="5" s="1"/>
  <c r="E238" i="5"/>
  <c r="H238" i="5" s="1"/>
  <c r="E237" i="5"/>
  <c r="H237" i="5" s="1"/>
  <c r="E236" i="5"/>
  <c r="H236" i="5" s="1"/>
  <c r="E233" i="5"/>
  <c r="H233" i="5" s="1"/>
  <c r="E232" i="5"/>
  <c r="H232" i="5" s="1"/>
  <c r="E231" i="5"/>
  <c r="H231" i="5" s="1"/>
  <c r="E230" i="5"/>
  <c r="H230" i="5" s="1"/>
  <c r="E229" i="5"/>
  <c r="H229" i="5" s="1"/>
  <c r="E228" i="5"/>
  <c r="H228" i="5" s="1"/>
  <c r="E227" i="5"/>
  <c r="H227" i="5" s="1"/>
  <c r="E226" i="5"/>
  <c r="H226" i="5" s="1"/>
  <c r="E225" i="5"/>
  <c r="H225" i="5" s="1"/>
  <c r="E224" i="5"/>
  <c r="H224" i="5" s="1"/>
  <c r="E223" i="5"/>
  <c r="H223" i="5" s="1"/>
  <c r="E222" i="5"/>
  <c r="H222" i="5" s="1"/>
  <c r="E221" i="5"/>
  <c r="H221" i="5" s="1"/>
  <c r="E220" i="5"/>
  <c r="H220" i="5" s="1"/>
  <c r="E218" i="5"/>
  <c r="H218" i="5" s="1"/>
  <c r="E217" i="5"/>
  <c r="H217" i="5" s="1"/>
  <c r="E216" i="5"/>
  <c r="H216" i="5" s="1"/>
  <c r="E215" i="5"/>
  <c r="H215" i="5" s="1"/>
  <c r="E214" i="5"/>
  <c r="H214" i="5" s="1"/>
  <c r="E213" i="5"/>
  <c r="H213" i="5" s="1"/>
  <c r="E212" i="5"/>
  <c r="H212" i="5" s="1"/>
  <c r="E211" i="5"/>
  <c r="H211" i="5" s="1"/>
  <c r="E210" i="5"/>
  <c r="H210" i="5" s="1"/>
  <c r="E209" i="5"/>
  <c r="H209" i="5" s="1"/>
  <c r="E208" i="5"/>
  <c r="H208" i="5" s="1"/>
  <c r="E207" i="5"/>
  <c r="E206" i="5"/>
  <c r="H207" i="5" s="1"/>
  <c r="E205" i="5"/>
  <c r="E204" i="5"/>
  <c r="H204" i="5" s="1"/>
  <c r="E203" i="5"/>
  <c r="H203" i="5" s="1"/>
  <c r="E202" i="5"/>
  <c r="H202" i="5" s="1"/>
  <c r="E200" i="5"/>
  <c r="H200" i="5" s="1"/>
  <c r="E199" i="5"/>
  <c r="H199" i="5" s="1"/>
  <c r="E198" i="5"/>
  <c r="H198" i="5" s="1"/>
  <c r="E197" i="5"/>
  <c r="H197" i="5" s="1"/>
  <c r="E196" i="5"/>
  <c r="H196" i="5" s="1"/>
  <c r="E195" i="5"/>
  <c r="H195" i="5" s="1"/>
  <c r="E194" i="5"/>
  <c r="H194" i="5" s="1"/>
  <c r="E193" i="5"/>
  <c r="H193" i="5" s="1"/>
  <c r="E192" i="5"/>
  <c r="H192" i="5" s="1"/>
  <c r="E191" i="5"/>
  <c r="H191" i="5" s="1"/>
  <c r="E190" i="5"/>
  <c r="H190" i="5" s="1"/>
  <c r="E189" i="5"/>
  <c r="H189" i="5" s="1"/>
  <c r="E188" i="5"/>
  <c r="H188" i="5" s="1"/>
  <c r="E187" i="5"/>
  <c r="H187" i="5" s="1"/>
  <c r="E186" i="5"/>
  <c r="H186" i="5" s="1"/>
  <c r="E185" i="5"/>
  <c r="H185" i="5" s="1"/>
  <c r="E184" i="5"/>
  <c r="H184" i="5" s="1"/>
  <c r="E182" i="5"/>
  <c r="H182" i="5" s="1"/>
  <c r="E181" i="5"/>
  <c r="H181" i="5" s="1"/>
  <c r="E180" i="5"/>
  <c r="H180" i="5" s="1"/>
  <c r="E179" i="5"/>
  <c r="H179" i="5" s="1"/>
  <c r="E177" i="5"/>
  <c r="H177" i="5" s="1"/>
  <c r="E176" i="5"/>
  <c r="H176" i="5" s="1"/>
  <c r="E173" i="5"/>
  <c r="H173" i="5" s="1"/>
  <c r="E172" i="5"/>
  <c r="H172" i="5" s="1"/>
  <c r="E171" i="5"/>
  <c r="H171" i="5" s="1"/>
  <c r="E170" i="5"/>
  <c r="H170" i="5" s="1"/>
  <c r="E168" i="5"/>
  <c r="H168" i="5" s="1"/>
  <c r="E167" i="5"/>
  <c r="H167" i="5" s="1"/>
  <c r="E166" i="5"/>
  <c r="H166" i="5" s="1"/>
  <c r="E165" i="5"/>
  <c r="H165" i="5" s="1"/>
  <c r="E164" i="5"/>
  <c r="H164" i="5" s="1"/>
  <c r="E163" i="5"/>
  <c r="H163" i="5" s="1"/>
  <c r="E162" i="5"/>
  <c r="H162" i="5" s="1"/>
  <c r="E161" i="5"/>
  <c r="H161" i="5" s="1"/>
  <c r="E160" i="5"/>
  <c r="H160" i="5" s="1"/>
  <c r="E159" i="5"/>
  <c r="H159" i="5" s="1"/>
  <c r="E157" i="5"/>
  <c r="H157" i="5" s="1"/>
  <c r="E156" i="5"/>
  <c r="H156" i="5" s="1"/>
  <c r="E155" i="5"/>
  <c r="H155" i="5" s="1"/>
  <c r="E154" i="5"/>
  <c r="H154" i="5" s="1"/>
  <c r="E153" i="5"/>
  <c r="H153" i="5" s="1"/>
  <c r="E152" i="5"/>
  <c r="H152" i="5" s="1"/>
  <c r="E151" i="5"/>
  <c r="H151" i="5" s="1"/>
  <c r="E148" i="5"/>
  <c r="H148" i="5" s="1"/>
  <c r="E147" i="5"/>
  <c r="H147" i="5" s="1"/>
  <c r="E146" i="5"/>
  <c r="H146" i="5" s="1"/>
  <c r="E145" i="5"/>
  <c r="H145" i="5" s="1"/>
  <c r="E144" i="5"/>
  <c r="H144" i="5" s="1"/>
  <c r="E143" i="5"/>
  <c r="H143" i="5" s="1"/>
  <c r="E141" i="5"/>
  <c r="H141" i="5" s="1"/>
  <c r="E140" i="5"/>
  <c r="H140" i="5" s="1"/>
  <c r="E139" i="5"/>
  <c r="H139" i="5" s="1"/>
  <c r="E138" i="5"/>
  <c r="H138" i="5" s="1"/>
  <c r="E137" i="5"/>
  <c r="H137" i="5" s="1"/>
  <c r="E136" i="5"/>
  <c r="H136" i="5" s="1"/>
  <c r="E135" i="5"/>
  <c r="H135" i="5" s="1"/>
  <c r="E134" i="5"/>
  <c r="H134" i="5" s="1"/>
  <c r="E133" i="5"/>
  <c r="H133" i="5" s="1"/>
  <c r="E132" i="5"/>
  <c r="H132" i="5" s="1"/>
  <c r="E130" i="5"/>
  <c r="H130" i="5" s="1"/>
  <c r="E129" i="5"/>
  <c r="H129" i="5" s="1"/>
  <c r="E128" i="5"/>
  <c r="H128" i="5" s="1"/>
  <c r="E127" i="5"/>
  <c r="H127" i="5" s="1"/>
  <c r="E126" i="5"/>
  <c r="H126" i="5" s="1"/>
  <c r="E123" i="5"/>
  <c r="H123" i="5" s="1"/>
  <c r="E122" i="5"/>
  <c r="H122" i="5" s="1"/>
  <c r="E121" i="5"/>
  <c r="H121" i="5" s="1"/>
  <c r="E120" i="5"/>
  <c r="H120" i="5" s="1"/>
  <c r="E119" i="5"/>
  <c r="H119" i="5" s="1"/>
  <c r="E118" i="5"/>
  <c r="H118" i="5" s="1"/>
  <c r="E117" i="5"/>
  <c r="H117" i="5" s="1"/>
  <c r="E116" i="5"/>
  <c r="H116" i="5" s="1"/>
  <c r="E115" i="5"/>
  <c r="H115" i="5" s="1"/>
  <c r="E113" i="5"/>
  <c r="H113" i="5" s="1"/>
  <c r="E112" i="5"/>
  <c r="H112" i="5" s="1"/>
  <c r="E111" i="5"/>
  <c r="H111" i="5" s="1"/>
  <c r="E109" i="5"/>
  <c r="H109" i="5" s="1"/>
  <c r="E106" i="5"/>
  <c r="H106" i="5" s="1"/>
  <c r="E105" i="5"/>
  <c r="H105" i="5" s="1"/>
  <c r="E104" i="5"/>
  <c r="H104" i="5" s="1"/>
  <c r="E103" i="5"/>
  <c r="H103" i="5" s="1"/>
  <c r="E102" i="5"/>
  <c r="H102" i="5" s="1"/>
  <c r="E101" i="5"/>
  <c r="H101" i="5" s="1"/>
  <c r="E99" i="5"/>
  <c r="H99" i="5" s="1"/>
  <c r="E98" i="5"/>
  <c r="H98" i="5" s="1"/>
  <c r="E97" i="5"/>
  <c r="H97" i="5" s="1"/>
  <c r="E96" i="5"/>
  <c r="H96" i="5" s="1"/>
  <c r="E95" i="5"/>
  <c r="H95" i="5" s="1"/>
  <c r="E94" i="5"/>
  <c r="H94" i="5" s="1"/>
  <c r="E93" i="5"/>
  <c r="H93" i="5" s="1"/>
  <c r="E91" i="5"/>
  <c r="H91" i="5" s="1"/>
  <c r="E89" i="5"/>
  <c r="H89" i="5" s="1"/>
  <c r="E88" i="5"/>
  <c r="H88" i="5" s="1"/>
  <c r="E87" i="5"/>
  <c r="H87" i="5" s="1"/>
  <c r="E86" i="5"/>
  <c r="H86" i="5" s="1"/>
  <c r="E85" i="5"/>
  <c r="H85" i="5" s="1"/>
  <c r="E84" i="5"/>
  <c r="H84" i="5" s="1"/>
  <c r="E83" i="5"/>
  <c r="H83" i="5" s="1"/>
  <c r="E82" i="5"/>
  <c r="H82" i="5" s="1"/>
  <c r="E81" i="5"/>
  <c r="H81" i="5" s="1"/>
  <c r="E79" i="5"/>
  <c r="H79" i="5" s="1"/>
  <c r="E78" i="5"/>
  <c r="H78" i="5" s="1"/>
  <c r="E72" i="5"/>
  <c r="H72" i="5" s="1"/>
  <c r="E71" i="5"/>
  <c r="H71" i="5" s="1"/>
  <c r="E70" i="5"/>
  <c r="H70" i="5" s="1"/>
  <c r="E69" i="5"/>
  <c r="H69" i="5" s="1"/>
  <c r="E68" i="5"/>
  <c r="H68" i="5" s="1"/>
  <c r="E67" i="5"/>
  <c r="H67" i="5" s="1"/>
  <c r="E66" i="5"/>
  <c r="H66" i="5" s="1"/>
  <c r="E65" i="5"/>
  <c r="H65" i="5" s="1"/>
  <c r="E64" i="5"/>
  <c r="H64" i="5" s="1"/>
  <c r="E63" i="5"/>
  <c r="H63" i="5" s="1"/>
  <c r="E62" i="5"/>
  <c r="H62" i="5" s="1"/>
  <c r="E60" i="5"/>
  <c r="H60" i="5" s="1"/>
  <c r="E59" i="5"/>
  <c r="H59" i="5" s="1"/>
  <c r="E58" i="5"/>
  <c r="H58" i="5" s="1"/>
  <c r="E57" i="5"/>
  <c r="H57" i="5" s="1"/>
  <c r="E56" i="5"/>
  <c r="H56" i="5" s="1"/>
  <c r="E55" i="5"/>
  <c r="H55" i="5" s="1"/>
  <c r="E53" i="5"/>
  <c r="H53" i="5" s="1"/>
  <c r="E52" i="5"/>
  <c r="H52" i="5" s="1"/>
  <c r="E51" i="5"/>
  <c r="H51" i="5" s="1"/>
  <c r="E50" i="5"/>
  <c r="H50" i="5" s="1"/>
  <c r="E49" i="5"/>
  <c r="H49" i="5" s="1"/>
  <c r="E48" i="5"/>
  <c r="H48" i="5" s="1"/>
  <c r="E47" i="5"/>
  <c r="H47" i="5" s="1"/>
  <c r="E46" i="5"/>
  <c r="H46" i="5" s="1"/>
  <c r="E45" i="5"/>
  <c r="H45" i="5" s="1"/>
  <c r="E44" i="5"/>
  <c r="H44" i="5" s="1"/>
  <c r="E43" i="5"/>
  <c r="H43" i="5" s="1"/>
  <c r="E41" i="5"/>
  <c r="H41" i="5" s="1"/>
  <c r="E40" i="5"/>
  <c r="H40" i="5" s="1"/>
  <c r="E39" i="5"/>
  <c r="H39" i="5" s="1"/>
  <c r="E38" i="5"/>
  <c r="H38" i="5" s="1"/>
  <c r="E37" i="5"/>
  <c r="H37" i="5" s="1"/>
  <c r="E36" i="5"/>
  <c r="H36" i="5" s="1"/>
  <c r="E35" i="5"/>
  <c r="H35" i="5" s="1"/>
  <c r="E34" i="5"/>
  <c r="H34" i="5" s="1"/>
  <c r="E32" i="5"/>
  <c r="H32" i="5" s="1"/>
  <c r="E31" i="5"/>
  <c r="H31" i="5" s="1"/>
  <c r="E29" i="5"/>
  <c r="H29" i="5" s="1"/>
  <c r="E27" i="5"/>
  <c r="H27" i="5" s="1"/>
  <c r="E26" i="5"/>
  <c r="H26" i="5" s="1"/>
  <c r="E25" i="5"/>
  <c r="H25" i="5" s="1"/>
  <c r="E24" i="5"/>
  <c r="H24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3" i="4"/>
  <c r="H13" i="4" s="1"/>
  <c r="E12" i="4"/>
  <c r="H12" i="4" s="1"/>
  <c r="E10" i="4"/>
  <c r="H10" i="4" s="1"/>
  <c r="E9" i="4"/>
  <c r="H9" i="4" s="1"/>
  <c r="E8" i="4"/>
  <c r="H8" i="4" s="1"/>
  <c r="E7" i="4"/>
  <c r="H7" i="4" s="1"/>
  <c r="E6" i="4"/>
  <c r="H6" i="4" s="1"/>
  <c r="E5" i="4"/>
  <c r="H5" i="4" s="1"/>
  <c r="E4" i="4"/>
  <c r="H4" i="4" s="1"/>
  <c r="H54" i="4" l="1"/>
  <c r="G59" i="3"/>
  <c r="D4" i="1" s="1"/>
  <c r="D7" i="1"/>
  <c r="H193" i="7"/>
  <c r="D16" i="1" s="1"/>
  <c r="H531" i="9"/>
  <c r="D22" i="1" s="1"/>
  <c r="H363" i="6"/>
  <c r="D13" i="1" s="1"/>
  <c r="H206" i="5"/>
  <c r="H205" i="5"/>
  <c r="H278" i="5"/>
  <c r="H277" i="5"/>
  <c r="D10" i="1" l="1"/>
  <c r="D25" i="1" s="1"/>
</calcChain>
</file>

<file path=xl/sharedStrings.xml><?xml version="1.0" encoding="utf-8"?>
<sst xmlns="http://schemas.openxmlformats.org/spreadsheetml/2006/main" count="4971" uniqueCount="2967">
  <si>
    <t>Warlord Games Trade Order Form</t>
  </si>
  <si>
    <t>Total</t>
  </si>
  <si>
    <t xml:space="preserve">Please select a discount level from the box below. The sheet will then show the correct pricing level as per the Partnership Programme. </t>
  </si>
  <si>
    <t>New Releases</t>
  </si>
  <si>
    <r>
      <rPr>
        <sz val="14"/>
        <color rgb="FF000000"/>
        <rFont val="Calibri"/>
      </rPr>
      <t xml:space="preserve">Please select </t>
    </r>
    <r>
      <rPr>
        <sz val="14"/>
        <color rgb="FFFFFF00"/>
        <rFont val="Calibri"/>
      </rPr>
      <t>Online Store</t>
    </r>
    <r>
      <rPr>
        <sz val="14"/>
        <color rgb="FF000000"/>
        <rFont val="Calibri"/>
      </rPr>
      <t>, Retailer,</t>
    </r>
    <r>
      <rPr>
        <sz val="14"/>
        <color rgb="FF00B0F0"/>
        <rFont val="Calibri"/>
      </rPr>
      <t xml:space="preserve"> </t>
    </r>
    <r>
      <rPr>
        <i/>
        <sz val="16"/>
        <color rgb="FF00B0F0"/>
        <rFont val="Calibri"/>
      </rPr>
      <t>Level 1</t>
    </r>
    <r>
      <rPr>
        <i/>
        <sz val="16"/>
        <color rgb="FF000000"/>
        <rFont val="Calibri"/>
      </rPr>
      <t xml:space="preserve">, </t>
    </r>
    <r>
      <rPr>
        <i/>
        <sz val="16"/>
        <color rgb="FF92D050"/>
        <rFont val="Calibri"/>
      </rPr>
      <t>Level 2</t>
    </r>
    <r>
      <rPr>
        <i/>
        <sz val="16"/>
        <color rgb="FF000000"/>
        <rFont val="Calibri"/>
      </rPr>
      <t xml:space="preserve"> or </t>
    </r>
    <r>
      <rPr>
        <i/>
        <sz val="16"/>
        <color rgb="FFFFC000"/>
        <rFont val="Calibri"/>
      </rPr>
      <t>Level 3</t>
    </r>
    <r>
      <rPr>
        <sz val="14"/>
        <color rgb="FF000000"/>
        <rFont val="Calibri"/>
      </rPr>
      <t xml:space="preserve"> box below.</t>
    </r>
  </si>
  <si>
    <t>Core Range</t>
  </si>
  <si>
    <t>Retailer</t>
  </si>
  <si>
    <t>WWII Range</t>
  </si>
  <si>
    <t>For more information about the Partnership Programme and the benefits it provides please speak with your account manager.</t>
  </si>
  <si>
    <t>Historical Range</t>
  </si>
  <si>
    <t>SciFi &amp; Fantasy Range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</si>
  <si>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</si>
  <si>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</t>
  </si>
  <si>
    <t>Hobby</t>
  </si>
  <si>
    <t xml:space="preserve">Core Range </t>
  </si>
  <si>
    <t>Level 2</t>
  </si>
  <si>
    <t>Level 3</t>
  </si>
  <si>
    <t>Others</t>
  </si>
  <si>
    <t>*Where a translation is available this will replace the English language version for your specific language.</t>
  </si>
  <si>
    <t>Contacts:</t>
  </si>
  <si>
    <t>France &amp; Italy</t>
  </si>
  <si>
    <t>eric.weissgerber@warlordgames.com</t>
  </si>
  <si>
    <t>(+33) 0387 845 592</t>
  </si>
  <si>
    <t>Ireland</t>
  </si>
  <si>
    <t>allan.maxwell@warlordgames.com</t>
  </si>
  <si>
    <t>(+44) 07379509007</t>
  </si>
  <si>
    <t>Germany/Austria/Switzerland/East Europe</t>
  </si>
  <si>
    <t>christian.muenzer@warlordgames.com</t>
  </si>
  <si>
    <t>(+49) 021150946904</t>
  </si>
  <si>
    <t>GER/BeNeLux/North EU/Spain/Emerging Markets</t>
  </si>
  <si>
    <t>juergen.horn@warlordgames.com</t>
  </si>
  <si>
    <t>(+49) 044049879098</t>
  </si>
  <si>
    <t>Poland/East Europe</t>
  </si>
  <si>
    <t>maciej.krol@warlordgames.com</t>
  </si>
  <si>
    <t>(+48) 0601916945</t>
  </si>
  <si>
    <t xml:space="preserve">Spain </t>
  </si>
  <si>
    <t>daniel.lorenzo@warlordgames.com</t>
  </si>
  <si>
    <t>(+34) 0630785177</t>
  </si>
  <si>
    <t>UK Office Sales Line</t>
  </si>
  <si>
    <t>info@warlordgames.com</t>
  </si>
  <si>
    <t>(+44) 01159784202</t>
  </si>
  <si>
    <t>Partnership Level</t>
  </si>
  <si>
    <t>Discount</t>
  </si>
  <si>
    <t>Discount2</t>
  </si>
  <si>
    <t>Online Store</t>
  </si>
  <si>
    <t>Level 1</t>
  </si>
  <si>
    <t xml:space="preserve">Product code </t>
  </si>
  <si>
    <t xml:space="preserve">Product </t>
  </si>
  <si>
    <t>Product format</t>
  </si>
  <si>
    <t>RRP €</t>
  </si>
  <si>
    <t>Trade price</t>
  </si>
  <si>
    <t>QTY</t>
  </si>
  <si>
    <t xml:space="preserve">Total </t>
  </si>
  <si>
    <t>Barcode</t>
  </si>
  <si>
    <t>NEW RELEASES NEW RELEASES</t>
  </si>
  <si>
    <t>NEW RELEASES NEW RELEASES NEW RELEASES NEW RELEASES</t>
  </si>
  <si>
    <t>Bolt Action</t>
  </si>
  <si>
    <t>ORDER NOW FOR RELEASE DATE January the 18th</t>
  </si>
  <si>
    <t>VW Beetle Staff Car</t>
  </si>
  <si>
    <t>Matal &amp;Warlord Resin Blister</t>
  </si>
  <si>
    <t>German Heer Platoon Commanders</t>
  </si>
  <si>
    <t>Warlord Resin Blister</t>
  </si>
  <si>
    <t>US Army Platoon Commanders</t>
  </si>
  <si>
    <t xml:space="preserve">OUT NOW </t>
  </si>
  <si>
    <t>US Army (Winter) Starter Army</t>
  </si>
  <si>
    <t>Plastic Box</t>
  </si>
  <si>
    <t>US Airborne (Winter) Heavy Weapon Platoon</t>
  </si>
  <si>
    <t>Metal &amp;Warlord Resin Box</t>
  </si>
  <si>
    <t>US Airborne (Winter) Weapons Team</t>
  </si>
  <si>
    <t>Warlord Resin Box</t>
  </si>
  <si>
    <t>US Airborne (Winter) Pathfinder Squad</t>
  </si>
  <si>
    <t>US Airborne (Winter) HQ</t>
  </si>
  <si>
    <t>US Army Infantry (Winter) Platoon</t>
  </si>
  <si>
    <t>OUT NOW</t>
  </si>
  <si>
    <t>Bolt Action Starter Set (English)</t>
  </si>
  <si>
    <t>Game Plastic Boxset</t>
  </si>
  <si>
    <t>NOTE: Former Introductory Set, release date postponed to Dec. 7th but in stock and can send</t>
  </si>
  <si>
    <t>Fallschirmjäger (Winter) Heavy Weapons Platoon</t>
  </si>
  <si>
    <t>Fallschirmjäger (Winter) Weapons Teams</t>
  </si>
  <si>
    <t>Fallschirmjäger (Winter) HQ</t>
  </si>
  <si>
    <t>tbc</t>
  </si>
  <si>
    <t>Flakpanzer IV "Ostwind"</t>
  </si>
  <si>
    <t>Resin &amp; Metal Box</t>
  </si>
  <si>
    <t>Kangaroo APC (Priest)</t>
  </si>
  <si>
    <t>Hail Caesar (Size 28mm)</t>
  </si>
  <si>
    <t>War of the Roses - Hail Caesar Supplement (English)</t>
  </si>
  <si>
    <t>Softback Bock</t>
  </si>
  <si>
    <t>War of the Roses - Richard III King of England (Special Book Fig. Only with first order. Ask your account manager. No single Sales)</t>
  </si>
  <si>
    <t>-</t>
  </si>
  <si>
    <t>Once &amp; Future King - Hail Caesar Supplement (English)</t>
  </si>
  <si>
    <t>Once &amp; Future King Book Figure Agravain (NO SINGLE SALES TALK TO YOUR ACCOUNT MANAGER IF YOU NEED THAT MINIATURE)</t>
  </si>
  <si>
    <t>Heroes of Camelot</t>
  </si>
  <si>
    <t>Arthurian Knights</t>
  </si>
  <si>
    <t>Metal Blister</t>
  </si>
  <si>
    <t>Arthurian Romano - British Armoured Infantry (A)</t>
  </si>
  <si>
    <t>Arthurian Romano - British Mounted Knight Command</t>
  </si>
  <si>
    <t>Arthurian Romano - British Mounted Knights (A)</t>
  </si>
  <si>
    <t>Wargames Illustrated</t>
  </si>
  <si>
    <t>WI445</t>
  </si>
  <si>
    <t>Wargames Illustrated WI445 January 2025 Edition</t>
  </si>
  <si>
    <t>Magazine</t>
  </si>
  <si>
    <t>WI444</t>
  </si>
  <si>
    <t>Wargames Illustrated WI444 December 2024 Edition</t>
  </si>
  <si>
    <t>WI443</t>
  </si>
  <si>
    <t>Wargames Illustrated WI443 November 2024 Edition</t>
  </si>
  <si>
    <t>Pre Orders - Coming soon</t>
  </si>
  <si>
    <t>Pre Orders - Coming soon - Pre Orders - Coming soon - Pre Orders - Coming soon</t>
  </si>
  <si>
    <t>Coming soon</t>
  </si>
  <si>
    <t>Pre Orders</t>
  </si>
  <si>
    <t>RELEASE DATE January 30th 2025</t>
  </si>
  <si>
    <t>WI446</t>
  </si>
  <si>
    <t>Wargames Illustrated WI446 February 2025 Edition</t>
  </si>
  <si>
    <t>ORDER AS HALF OR FULL BUNDLE NOW FOR RELEASE DATE January 30th 2025</t>
  </si>
  <si>
    <t>Armies of Germany - Third Edition - (English)</t>
  </si>
  <si>
    <t>Joseph Sepp Alleberger (Special Book Fig. available through full or half bundle. Ask your account manager. No single Sales)</t>
  </si>
  <si>
    <t>German Veteran Infantry Platoon</t>
  </si>
  <si>
    <t>"Rattenkrieg" German Veteran Infantry Starter Army</t>
  </si>
  <si>
    <t>Fallschirmjäger (Winter) Starter Army</t>
  </si>
  <si>
    <t>ORDER NOW IN FULL OR HALF BUNDLE FOR RE-RELEASE DATE January 30th 2025</t>
  </si>
  <si>
    <t>Fallschirmjäger Platoon (Winter)</t>
  </si>
  <si>
    <t>Fallschirmjäger PaK 40 (Winter)</t>
  </si>
  <si>
    <t>Bolt Action MDF Unit Pin Markers</t>
  </si>
  <si>
    <t>MDF Pack</t>
  </si>
  <si>
    <t>Bolt Action MDF Vehicle Pin Markers</t>
  </si>
  <si>
    <t>Bolt Action MDF Artillery Zeroing In Markers</t>
  </si>
  <si>
    <t>Bolt Action MDF Turn Marker</t>
  </si>
  <si>
    <t>Bolt Action Acrylic Objective and Template Set</t>
  </si>
  <si>
    <t>Point of Sale</t>
  </si>
  <si>
    <t>FSDU2024</t>
  </si>
  <si>
    <t>Warlord FSDU (free with 750€ Order Value)</t>
  </si>
  <si>
    <t>POS</t>
  </si>
  <si>
    <t>N/A</t>
  </si>
  <si>
    <t>CDU2024</t>
  </si>
  <si>
    <t>2 Tier CDU unit: 36cm depth, 30cm Height (50cm with backing card) and 46cm wide.</t>
  </si>
  <si>
    <t>POSPACK2024</t>
  </si>
  <si>
    <t>Warlord POS Pack: Hanging banner, Window sticker, Open/ Close sign and shelf wobblers.</t>
  </si>
  <si>
    <t>Grand Total:</t>
  </si>
  <si>
    <t>Stock</t>
  </si>
  <si>
    <t>Order Qty</t>
  </si>
  <si>
    <t>Core Games English</t>
  </si>
  <si>
    <t>-- Games Marked with * Can be replaced with Judge Dredd Starter Sets --</t>
  </si>
  <si>
    <t>Battle of the Bulge Starter Set (English)</t>
  </si>
  <si>
    <t>Starter Set</t>
  </si>
  <si>
    <t>The Battle of Midway Starter Set (English)*</t>
  </si>
  <si>
    <t>Victory at Sea: Battle for the Pacific (English)</t>
  </si>
  <si>
    <t>Achtung Panzer! Blood &amp; Steel Starter Set (English)</t>
  </si>
  <si>
    <t>Black Powder Waterloo 2nd edition Starter Set (English)</t>
  </si>
  <si>
    <t>Black Seas Master &amp; Commander Starter Set (English)</t>
  </si>
  <si>
    <t>BP Epic Battles: American Civil War Guts &amp; Glory Starter Set (English)</t>
  </si>
  <si>
    <t>Pike &amp; Shotte Epic Battles - Push of Pike Battle-Set (English)</t>
  </si>
  <si>
    <t xml:space="preserve">Bolt Action </t>
  </si>
  <si>
    <t xml:space="preserve">US Infantry </t>
  </si>
  <si>
    <t>US Airborne</t>
  </si>
  <si>
    <t xml:space="preserve">Plastic Box </t>
  </si>
  <si>
    <t>US Rangers</t>
  </si>
  <si>
    <t>M8/M20 Greyhound Scout Car</t>
  </si>
  <si>
    <t xml:space="preserve">M4 Sherman (75) </t>
  </si>
  <si>
    <t>M18 Hellcat</t>
  </si>
  <si>
    <t>M3A1 Halftrack</t>
  </si>
  <si>
    <t>M3 Stuart</t>
  </si>
  <si>
    <t>British &amp; Canadian Army Infantry (1943-45)</t>
  </si>
  <si>
    <t>Churchill Infantry Tank</t>
  </si>
  <si>
    <t>Universal Carrier</t>
  </si>
  <si>
    <t>Soviet Infantry</t>
  </si>
  <si>
    <t>KV1/2 Heavy Tank</t>
  </si>
  <si>
    <t>T34/85 Medium Tank</t>
  </si>
  <si>
    <t>French Army Infantry</t>
  </si>
  <si>
    <t>WGB-WM-09</t>
  </si>
  <si>
    <t>German Grenadiers</t>
  </si>
  <si>
    <t>WGB-FJ-02</t>
  </si>
  <si>
    <t xml:space="preserve">Fallschirmjager (German Paratroopers) </t>
  </si>
  <si>
    <t xml:space="preserve">Afrika Korps Infantry </t>
  </si>
  <si>
    <t>Sd.Kfz 251/1 Ausf D Hanomag</t>
  </si>
  <si>
    <t xml:space="preserve">Panzer III </t>
  </si>
  <si>
    <t xml:space="preserve">StuG III </t>
  </si>
  <si>
    <t>Panzer IV Ausf. F1/G/H Medium Tank</t>
  </si>
  <si>
    <t>5060200849798</t>
  </si>
  <si>
    <t>Tiger I</t>
  </si>
  <si>
    <t>5060393700593</t>
  </si>
  <si>
    <t xml:space="preserve">Opel Blitz/Maultier </t>
  </si>
  <si>
    <t>Sd.Kfz 222/223 Armoured Car</t>
  </si>
  <si>
    <t>Sd.Kfz 250 (Alte) Halftrack (Options for 250/1 &amp; 250/9 &amp; 250/11)</t>
  </si>
  <si>
    <t>WGB-JI-02</t>
  </si>
  <si>
    <t>Imperial Japanese Infantry</t>
  </si>
  <si>
    <t>Italian Army &amp; Blackshirts</t>
  </si>
  <si>
    <t>Historical, EPIC, Fantasy, Terrain</t>
  </si>
  <si>
    <t>WG-TER-38</t>
  </si>
  <si>
    <t>Stone Walls</t>
  </si>
  <si>
    <t xml:space="preserve">Ruined Farmhouse </t>
  </si>
  <si>
    <t>EIEIO</t>
  </si>
  <si>
    <t>Farmyard Animals</t>
  </si>
  <si>
    <t>Landsknechts Pikemen</t>
  </si>
  <si>
    <t>Landsknechts with Zweihanders</t>
  </si>
  <si>
    <t>Landsknecht Missile Troops</t>
  </si>
  <si>
    <t>French Light Infantry (Waterloo)</t>
  </si>
  <si>
    <t>Prussian Landwehr Regiment 1813-1815</t>
  </si>
  <si>
    <t>Pike &amp; Shotte Epic Battles - Thirty Years War Infantry Battalia</t>
  </si>
  <si>
    <t>BP Epic Battles: Waterloo - British Infantry Brigade</t>
  </si>
  <si>
    <t>BP Epic Battles: Waterloo - French Infantry Brigade</t>
  </si>
  <si>
    <t>Skeleton Warriors</t>
  </si>
  <si>
    <t>Starter Set and Rulebook</t>
  </si>
  <si>
    <t>Bolt Action 3rd Edition Rulebook (English)</t>
  </si>
  <si>
    <t>Harback Bock</t>
  </si>
  <si>
    <t>401510005PRE</t>
  </si>
  <si>
    <t>Bolt Action 3 - Preview Pack (A5 Rulebook, 2 Sprues of each new Fallschirmjaeger and US Winter Infantry plus Bases)</t>
  </si>
  <si>
    <t>Demo Kit not for sales</t>
  </si>
  <si>
    <t>Starter Armies</t>
  </si>
  <si>
    <t>British &amp; Canadian Army (1943-45) Starter Army</t>
  </si>
  <si>
    <t>Plastic/Metal Box</t>
  </si>
  <si>
    <t>British Airborne Starter Army</t>
  </si>
  <si>
    <t>British 8th Army Starter Army</t>
  </si>
  <si>
    <t>British &amp; Inter-Allied Commandos Starter Army</t>
  </si>
  <si>
    <t>German Grenadiers Starter Army</t>
  </si>
  <si>
    <t>Afrika Korps Starter Army</t>
  </si>
  <si>
    <t>German Heer Winter Starter Army</t>
  </si>
  <si>
    <t>Waffen SS Starter Army</t>
  </si>
  <si>
    <t>Blitzkrieg! German Heer Starter Army</t>
  </si>
  <si>
    <t>WGB-START-11</t>
  </si>
  <si>
    <t>Fallschirmjager Starter Army</t>
  </si>
  <si>
    <t xml:space="preserve">Soviet Starter Army </t>
  </si>
  <si>
    <t>Soviet Winter Starter Army</t>
  </si>
  <si>
    <t>Soviet Army (1940-43) Starter Army</t>
  </si>
  <si>
    <t>Banzai! Japanese Starter Army</t>
  </si>
  <si>
    <t>Italian Bersaglieri Starter Army</t>
  </si>
  <si>
    <t>Italian Army - Blackshirts Starter Army</t>
  </si>
  <si>
    <t>US Army Starter Army</t>
  </si>
  <si>
    <t>US Airborne Starter Army</t>
  </si>
  <si>
    <t>WGB-START-10</t>
  </si>
  <si>
    <t>US Marine Corps Starter Army</t>
  </si>
  <si>
    <t>French Army Starter Army</t>
  </si>
  <si>
    <t>Tank War</t>
  </si>
  <si>
    <t>Tank War: British Starter Set (English) VERY LOW STOCK</t>
  </si>
  <si>
    <t>US Army Infantry</t>
  </si>
  <si>
    <t>WGB-AI-06</t>
  </si>
  <si>
    <t>US Marine Corps</t>
  </si>
  <si>
    <t>US Army Infantry Squad (Winter)</t>
  </si>
  <si>
    <t>Metal Box</t>
  </si>
  <si>
    <t>US Army Veterans Squad (Winter)</t>
  </si>
  <si>
    <t>US Airborne Squad (Winter)</t>
  </si>
  <si>
    <t xml:space="preserve">Metal Box </t>
  </si>
  <si>
    <t>US Paratrooper Squad (Screaming Eagles 101st Airborne)</t>
  </si>
  <si>
    <t>US Marine Raider squad</t>
  </si>
  <si>
    <t xml:space="preserve">Merrill's Marauders </t>
  </si>
  <si>
    <t>Oddball Heroes</t>
  </si>
  <si>
    <t>US Army Tanks and Vehicles</t>
  </si>
  <si>
    <t>M8 Scott HMC</t>
  </si>
  <si>
    <t>M5 Stuart</t>
  </si>
  <si>
    <t xml:space="preserve">M4A3E8 Sherman Easy Eight </t>
  </si>
  <si>
    <t>M10 Tank Destroyer/Wolverine</t>
  </si>
  <si>
    <t xml:space="preserve">M21 Mortar Carrier </t>
  </si>
  <si>
    <t>WGB-AI-124</t>
  </si>
  <si>
    <t>M3 Lee Tank</t>
  </si>
  <si>
    <t>Metal/Resin Box</t>
  </si>
  <si>
    <t>403213001</t>
  </si>
  <si>
    <t>US Army Jeep with 30 Cal MMG</t>
  </si>
  <si>
    <t>Resin/Metal Blister</t>
  </si>
  <si>
    <t>US Airborne Jeep (1944-45)</t>
  </si>
  <si>
    <t>M24 Chaffee Light Tank</t>
  </si>
  <si>
    <t>M7 Priest Self-Propelled Gun</t>
  </si>
  <si>
    <t>WGB-AI-127</t>
  </si>
  <si>
    <t>M26 Pershing Heavy Tank</t>
  </si>
  <si>
    <t>US/Allied LVT-4 "Buffalo" Amtrac</t>
  </si>
  <si>
    <t>Oddball Sherman</t>
  </si>
  <si>
    <t>US Army Support</t>
  </si>
  <si>
    <t>US Army Support Group (HQ, Mortar &amp; MMG)</t>
  </si>
  <si>
    <t>US Army Weapons Teams</t>
  </si>
  <si>
    <t>WGB-AI-34</t>
  </si>
  <si>
    <t>US Army 30 Cal MMG Team Firing</t>
  </si>
  <si>
    <t>WGB-AI-37</t>
  </si>
  <si>
    <t>US Army 50 Cal HMG Team</t>
  </si>
  <si>
    <t>WGB-AI-35</t>
  </si>
  <si>
    <t>US Army M2A1 105mm Howitzer</t>
  </si>
  <si>
    <t>WGB-AI-30</t>
  </si>
  <si>
    <t>US Army M1 57mm Anti-Tank Team</t>
  </si>
  <si>
    <t>WGB-AI-33</t>
  </si>
  <si>
    <t>US Army 75mm Howitzer Metal</t>
  </si>
  <si>
    <t>US Army (Winter) Support Group (HQ, Mortar &amp; MMG)</t>
  </si>
  <si>
    <t>US Army (Winter) Weapons Team</t>
  </si>
  <si>
    <t>US Marine Corps Support Group</t>
  </si>
  <si>
    <t>US Marine Corps Weapons Teams</t>
  </si>
  <si>
    <t>US Marine Corps Forward Observer Team</t>
  </si>
  <si>
    <t>US Marine Corps War Dog Teams</t>
  </si>
  <si>
    <t>WGB-AM-26</t>
  </si>
  <si>
    <t>US Marine Corps 75mm Pack Howitzer Light Artillery</t>
  </si>
  <si>
    <t>WGB-AM-25</t>
  </si>
  <si>
    <t>US Marine Corps M3A1 37mm Anti-Tank Gun</t>
  </si>
  <si>
    <t>US Airborne Support Group (1943-44) (HQ, Mortar &amp; MMG)</t>
  </si>
  <si>
    <t xml:space="preserve">US Airborne Bazooka and Light Mortar Teams (1944-45) </t>
  </si>
  <si>
    <t>US Airborne Support Group (1944-45) (HQ, Mortar &amp; MMG)</t>
  </si>
  <si>
    <t>British Army Infantry</t>
  </si>
  <si>
    <t>British &amp; Inter-Allied Commandos (2021 Version)</t>
  </si>
  <si>
    <t>5060200841709</t>
  </si>
  <si>
    <t>British Airborne</t>
  </si>
  <si>
    <t xml:space="preserve">8th Army Infantry </t>
  </si>
  <si>
    <t>British Commonwealth Infantry</t>
  </si>
  <si>
    <t>Royal Navy Section</t>
  </si>
  <si>
    <t>British Infantry Section (Winter)</t>
  </si>
  <si>
    <t>BEF Infantry Section</t>
  </si>
  <si>
    <t>Chindit Section</t>
  </si>
  <si>
    <t>Gurkha Section (Far East)</t>
  </si>
  <si>
    <t>Dad's Army</t>
  </si>
  <si>
    <t>British Army Tanks &amp; Vehicles</t>
  </si>
  <si>
    <t>Cromwell Cruiser Tank</t>
  </si>
  <si>
    <t>Sherman V</t>
  </si>
  <si>
    <t>Sherman Firefly Vc</t>
  </si>
  <si>
    <t>A12 Matilda II Infantry Tank</t>
  </si>
  <si>
    <t>Humber MK II/IV Armoured Car</t>
  </si>
  <si>
    <t>Bedford QLT Troop Transport</t>
  </si>
  <si>
    <t>WGB-BI-158</t>
  </si>
  <si>
    <t>Crusader Mk I/II Cruiser Tank</t>
  </si>
  <si>
    <t>8th Army 25 Pounder Light Artillery, Quad Tractor &amp; Limber</t>
  </si>
  <si>
    <t>M3 Grant (Western Desert)</t>
  </si>
  <si>
    <t>WGB-BI-156</t>
  </si>
  <si>
    <t>Valentine II Infantry Tank</t>
  </si>
  <si>
    <t>WGB-BI-138</t>
  </si>
  <si>
    <t>Humber Scout Car</t>
  </si>
  <si>
    <t>Armadillo Mk III self-propelled gun</t>
  </si>
  <si>
    <t>A34 Comet Medium Tank</t>
  </si>
  <si>
    <t>British Army Support</t>
  </si>
  <si>
    <t>8th Army Support Group (HQ, Mortar &amp; MMG)</t>
  </si>
  <si>
    <t>8th Army Weapons Teams</t>
  </si>
  <si>
    <t>8th Army 6 Pounder AT</t>
  </si>
  <si>
    <t>8th Army 2 Pounder AT</t>
  </si>
  <si>
    <t>British Army Support Group (HQ, Mortar &amp; MMG)</t>
  </si>
  <si>
    <t>British Army (1944-45) Weapons Teams</t>
  </si>
  <si>
    <t>WGB-BI-35</t>
  </si>
  <si>
    <t>British Army 6 Pounder Anti Tank Gun</t>
  </si>
  <si>
    <t>WGB-BI-54</t>
  </si>
  <si>
    <t xml:space="preserve">British Army 17 Pounder Anti Tank Gun </t>
  </si>
  <si>
    <t>Commandos Support Group (HQ, Mortar &amp; MMG)</t>
  </si>
  <si>
    <t>British &amp; Inter-Allied Commandos Weapons Teams</t>
  </si>
  <si>
    <t>British Airborne Support Group (HQ, Mortar &amp; MMG)</t>
  </si>
  <si>
    <t>British Airborne Weapons Teams</t>
  </si>
  <si>
    <t>WGB-BA-23</t>
  </si>
  <si>
    <t>British Airborne 75mm Pack Howitzer &amp; Crew</t>
  </si>
  <si>
    <t>BEF Support Group (HQ, Mortar &amp; MMG)</t>
  </si>
  <si>
    <t>BEF Weapons Teams</t>
  </si>
  <si>
    <t>Chindit Weapons Teams</t>
  </si>
  <si>
    <t>Australian Army</t>
  </si>
  <si>
    <t>Australian Jungle Division Infantry Section</t>
  </si>
  <si>
    <t>Australian Army Weapons Teams (Far East)</t>
  </si>
  <si>
    <t>Australian Matilda II Infantry Tank</t>
  </si>
  <si>
    <t>Soviet Army Infantry</t>
  </si>
  <si>
    <t>WGB-RI-03</t>
  </si>
  <si>
    <t>Siberian Veterans</t>
  </si>
  <si>
    <t>WGB-RI-04</t>
  </si>
  <si>
    <t>Soviet Winter Infantry</t>
  </si>
  <si>
    <t>5060200848951</t>
  </si>
  <si>
    <t>Soviet Assault Engineers Squad</t>
  </si>
  <si>
    <t>Soviet NKVD Squad</t>
  </si>
  <si>
    <t>Soviet Peoples Militia Squad</t>
  </si>
  <si>
    <t>Soviet Airborne Squad</t>
  </si>
  <si>
    <t>WGB-RI-05</t>
  </si>
  <si>
    <t xml:space="preserve">Soviet Naval Brigade Squad </t>
  </si>
  <si>
    <t>Soviet Veteran Squad in Snowsuits</t>
  </si>
  <si>
    <t>Mongolian Cavalry Troop (usable for Soviet and Japanese Cavalry too) LOW STOCK!!!!</t>
  </si>
  <si>
    <t>Soviet Army Tanks</t>
  </si>
  <si>
    <t>IS-2 Heavy Tank</t>
  </si>
  <si>
    <t>T34/76 Medium Tank</t>
  </si>
  <si>
    <t>ZIS-30 Tank Destroyer</t>
  </si>
  <si>
    <t>BT-7 Light Tank</t>
  </si>
  <si>
    <t>KV-85 Heavy Tank</t>
  </si>
  <si>
    <t>Soviet Army Support</t>
  </si>
  <si>
    <t>Soviet Army Support Group (HQ, Mortar &amp; MMG)</t>
  </si>
  <si>
    <t>Soviet Army Anti-tank Teams</t>
  </si>
  <si>
    <t>Soviet Army Weapons Teams</t>
  </si>
  <si>
    <t>WGB-RI-28</t>
  </si>
  <si>
    <t>Soviet Army 45mm Anti Tank Gun</t>
  </si>
  <si>
    <t>WGB-RI-23</t>
  </si>
  <si>
    <t>Soviet Army Zis 3 Gun</t>
  </si>
  <si>
    <t>Soviet Army (Winter) Support Group (HQ, Mortar &amp; MMG)</t>
  </si>
  <si>
    <t>Soviet Army (Winter) Weapons Teams</t>
  </si>
  <si>
    <t>French Army/Resistance Infantry &amp; Support</t>
  </si>
  <si>
    <t>French Army Infantry Section</t>
  </si>
  <si>
    <t>French Army Support Group</t>
  </si>
  <si>
    <t>French Army Weapons Teams</t>
  </si>
  <si>
    <t>French Army Tank Crew</t>
  </si>
  <si>
    <t>French Resistance Weapons Teams</t>
  </si>
  <si>
    <t>French Resistance Support Group</t>
  </si>
  <si>
    <t>French Resistance Squad</t>
  </si>
  <si>
    <t>French Resistance Light Anti-Tank Gun</t>
  </si>
  <si>
    <t>French Resistance Light Artillery</t>
  </si>
  <si>
    <t>French Army Tanks &amp; Vehicles</t>
  </si>
  <si>
    <t xml:space="preserve">Char B1 bis </t>
  </si>
  <si>
    <t>Renault R35 Light Tank</t>
  </si>
  <si>
    <t>AMD Panhard 178 Armoured Car</t>
  </si>
  <si>
    <t>Berliet VUDB APC</t>
  </si>
  <si>
    <t>Reinf.Box. No Barcode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</si>
  <si>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</si>
  <si>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</si>
  <si>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</si>
  <si>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</si>
  <si>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</si>
  <si>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</si>
  <si>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WGB-PI-03</t>
  </si>
  <si>
    <t>Polish 10th Motorised Brigade Squad</t>
  </si>
  <si>
    <t>WGB-PI-04</t>
  </si>
  <si>
    <t xml:space="preserve">Polish Infantry Squad in Greatcoats </t>
  </si>
  <si>
    <t>Polish Army Support Group (HQ, Mortar &amp; MMG)</t>
  </si>
  <si>
    <t>Polish Army Weapons Teams</t>
  </si>
  <si>
    <t>German Army Infantry</t>
  </si>
  <si>
    <t>Blitzkrieg! German Infantry</t>
  </si>
  <si>
    <t>Early War Waffen-SS Squad (1939-1942)</t>
  </si>
  <si>
    <t>German Pioneers</t>
  </si>
  <si>
    <t>WGB-WM-06</t>
  </si>
  <si>
    <t>Veteran Grenadiers Squad</t>
  </si>
  <si>
    <t>5060393701385</t>
  </si>
  <si>
    <t>German Infantry (Winter)</t>
  </si>
  <si>
    <t>German Grenadiers Squad (Winter)</t>
  </si>
  <si>
    <t>Waffen SS Squad (Winter)</t>
  </si>
  <si>
    <t>Gebirgsjager Squad</t>
  </si>
  <si>
    <t>Waffen SS</t>
  </si>
  <si>
    <t>Fallschirmjager</t>
  </si>
  <si>
    <t>Fallschirmjager Tropical Uniform</t>
  </si>
  <si>
    <t>Panzer Lehr Squad</t>
  </si>
  <si>
    <t>WGB-WM-05</t>
  </si>
  <si>
    <t>Kriegsmarine Squad</t>
  </si>
  <si>
    <t xml:space="preserve">Volksgrenadiers </t>
  </si>
  <si>
    <t>WGB-WM-08</t>
  </si>
  <si>
    <t>Luftwaffe Field Division Squad</t>
  </si>
  <si>
    <t>German Army Tanks</t>
  </si>
  <si>
    <t xml:space="preserve">King Tiger </t>
  </si>
  <si>
    <t>Jagdtiger</t>
  </si>
  <si>
    <t>Panther Ausf A</t>
  </si>
  <si>
    <t>Panzer IV Ausf. B/C/D</t>
  </si>
  <si>
    <t>Hetzer</t>
  </si>
  <si>
    <t>Marder III</t>
  </si>
  <si>
    <t>WGB-WM-192</t>
  </si>
  <si>
    <t xml:space="preserve">Marder III ausf M </t>
  </si>
  <si>
    <t>Panzer 38(t)</t>
  </si>
  <si>
    <t>StuG III Ausf. D Assault Gun</t>
  </si>
  <si>
    <t>Sd.Kfz 184 Elefant Super-Heavy Tank Destroyer</t>
  </si>
  <si>
    <t>Panzer II Ausf. A/B/C Light Tank</t>
  </si>
  <si>
    <t>Flakpanzer IV Wirbelwind</t>
  </si>
  <si>
    <t>Hollywood Tiger</t>
  </si>
  <si>
    <t>German Army Vehicles &amp; Transport</t>
  </si>
  <si>
    <t xml:space="preserve">Sd.Kfz 251/1 Ausf C Hanomag </t>
  </si>
  <si>
    <t>Sd.Kfz 250 (Alte) Half-Track (Options for 250/1, 250/9, 250/11)</t>
  </si>
  <si>
    <t>Sd.Kfz 250 (Alte) Half-Track (Options for 250/1, 250/4, 250/7)</t>
  </si>
  <si>
    <t>Sd.Kfz.250 (Alte) Half-Track (Options for 250/1, 250/3, 250/10)</t>
  </si>
  <si>
    <t>Sd.Kfz 251/9 Ausf D (Stummel) Half track</t>
  </si>
  <si>
    <t>Sd.Kfz 251/16 Ausf D Flammpanzerwagen Half Track</t>
  </si>
  <si>
    <t>Puma Sd.Kfz 234/2 Armoured Car</t>
  </si>
  <si>
    <t>5060200849811</t>
  </si>
  <si>
    <t>Sd.Kfz 251/10 ausf D (3.7mm Pak) Half Track</t>
  </si>
  <si>
    <t>WGB-WM-502</t>
  </si>
  <si>
    <t>Sd.Kfz 251/10 Pak 36 Half-Track</t>
  </si>
  <si>
    <t>Sd.Kfz 251/7 D Pionierwagen</t>
  </si>
  <si>
    <t>WGB-WM-515</t>
  </si>
  <si>
    <t>Sd.Kfz 251/2 Ausf D (8cm Granatwerfer) Half Track</t>
  </si>
  <si>
    <t>Plastic box</t>
  </si>
  <si>
    <t>Kuebelwagen Ambulance</t>
  </si>
  <si>
    <t>German Army Support</t>
  </si>
  <si>
    <t>German Heer Support Group (HQ, Mortar &amp; MMG)</t>
  </si>
  <si>
    <t>German Heer Weapons Teams</t>
  </si>
  <si>
    <t>WGB-LHR-09</t>
  </si>
  <si>
    <t>German Heer 150mm Nebelwerfer 41 (1943-45)</t>
  </si>
  <si>
    <t>German Heer 8.8cm Flak 37</t>
  </si>
  <si>
    <t>WGB-LHR-13</t>
  </si>
  <si>
    <t>German Heer PaK 40</t>
  </si>
  <si>
    <t>WGB-LHR-07</t>
  </si>
  <si>
    <t xml:space="preserve">German Heer 75mm LEiG 18 Artillery </t>
  </si>
  <si>
    <t>German Heer (Winter) Support Group (HQ, Mortar &amp; MMG)</t>
  </si>
  <si>
    <t>German Heer (Winter) Weapons Teams</t>
  </si>
  <si>
    <t>WGB-WHR-31</t>
  </si>
  <si>
    <t>German Heer (Winter) 75mm Pak 40 Anti Tank Gun</t>
  </si>
  <si>
    <t>German Heer (Winter) 7.5cm leIG 18 Light Artillery</t>
  </si>
  <si>
    <t>German Heer (Winter) 8.8cm Flak 37</t>
  </si>
  <si>
    <t>Blitzkrieg German Support Group (HQ, Mortar &amp; MMG)</t>
  </si>
  <si>
    <t>Blitzkrieg German Weapons Teams</t>
  </si>
  <si>
    <t>Waffen-SS Support Group (HQ, Mortar &amp; MMG)</t>
  </si>
  <si>
    <t>Waffen-SS (1943-45) Weapons Teams</t>
  </si>
  <si>
    <t>Waffen-SS 8.8cm Flak 37</t>
  </si>
  <si>
    <t>Fallschirmjäger Support Group (HQ, Mortar &amp; MMG)</t>
  </si>
  <si>
    <t>Fallschirmjäger Weapons Teams</t>
  </si>
  <si>
    <t>Luftwaffe Field Division 8.8cm Flak 37</t>
  </si>
  <si>
    <t>Afrika Korps Support Group (HQ, Mortar &amp; MMG)</t>
  </si>
  <si>
    <t>Afrika Korps Weapons Teams</t>
  </si>
  <si>
    <t>Afrika Korps 8.8cm Flak 37</t>
  </si>
  <si>
    <t>Afrika Korps Pak 36 Light Anti-Tank Gun</t>
  </si>
  <si>
    <t>Afrika Korps LeFH 18 10.5cm Medium Artillery</t>
  </si>
  <si>
    <t>WGB-AK-21</t>
  </si>
  <si>
    <t>Afrika Korps 5cm Pak38 Anti-Tank Gun</t>
  </si>
  <si>
    <t>WGB-AK-22</t>
  </si>
  <si>
    <t>Afrika Korps Kradschutzen Motorcycle</t>
  </si>
  <si>
    <t>WGB-AK-23</t>
  </si>
  <si>
    <t>Afrika Korps Kradschutzen Motorcycle &amp; Sidecar</t>
  </si>
  <si>
    <t>Japanese Infantry</t>
  </si>
  <si>
    <t>WGB-JI-03</t>
  </si>
  <si>
    <t>Japanese Special Naval Landing Force</t>
  </si>
  <si>
    <t>Japanese Veteran infantry squad</t>
  </si>
  <si>
    <t>Japanese Army Teishin Shudan Paratrooper squad</t>
  </si>
  <si>
    <t>Japanese Bamboo Spear Fighter squad</t>
  </si>
  <si>
    <t>Imperial Japanese Tanks</t>
  </si>
  <si>
    <t>Typ-97 Chi-Ha Medium Tank</t>
  </si>
  <si>
    <t>Type 95 Ha-Go Light Tank</t>
  </si>
  <si>
    <t>Type 4 Ho-Ro Self-Propelled Gun</t>
  </si>
  <si>
    <t>Plastic/Metal/Resin Box</t>
  </si>
  <si>
    <t>WGB-JI-113</t>
  </si>
  <si>
    <t>Type 2 Ka-Mi Amphibious Tank</t>
  </si>
  <si>
    <t>Imperial Japanese Support</t>
  </si>
  <si>
    <t>Japanese Army Support Group (HQ, Mortar &amp; MMG)</t>
  </si>
  <si>
    <t>Japanese Army Weapons Teams</t>
  </si>
  <si>
    <t>WGB-JI-45</t>
  </si>
  <si>
    <t>Japanese Type 47mm Anti Tank Gun</t>
  </si>
  <si>
    <t>WGB-JI-26</t>
  </si>
  <si>
    <t>Japanese Type 92 70mm Infantry Gun</t>
  </si>
  <si>
    <t>Italian Army Infantry</t>
  </si>
  <si>
    <t>Italian Bersaglieri</t>
  </si>
  <si>
    <t>Italian Alpini Mountain Troops</t>
  </si>
  <si>
    <t>Italian Army Guastatori Destruction Group</t>
  </si>
  <si>
    <t>Italian Paracadutisti Paratrooper Infantry Section</t>
  </si>
  <si>
    <t>Italian San Marco Marines Infantry Section</t>
  </si>
  <si>
    <t>Italian Colonial Troops Infantry Squad</t>
  </si>
  <si>
    <t>Italian X Arditi Section</t>
  </si>
  <si>
    <t>Italian Army Tanks</t>
  </si>
  <si>
    <t>Carro Armato/Semovente</t>
  </si>
  <si>
    <t>FIAT 626 Medium Truck</t>
  </si>
  <si>
    <t>Resin/Metal Box</t>
  </si>
  <si>
    <t>Reinforcem. Box. No Barcode</t>
  </si>
  <si>
    <t>WGB-IT-111</t>
  </si>
  <si>
    <t xml:space="preserve">AS42 Sahariana </t>
  </si>
  <si>
    <t xml:space="preserve">Autoblinda AB41 </t>
  </si>
  <si>
    <t>Italian Army Support</t>
  </si>
  <si>
    <t>Italian Bersaglieri Support Group</t>
  </si>
  <si>
    <t>Italian Bersaglieri Weapons Teams</t>
  </si>
  <si>
    <t>Italian Bersaglieri Breda 2cm AA Gun</t>
  </si>
  <si>
    <t>Italian Bersaglieri FOO Team</t>
  </si>
  <si>
    <t>Italian Bersaglieri Elefantino 47mm AT Gun</t>
  </si>
  <si>
    <t>Italian Bersaglieri 100/17 Modello 14 Medium Artillery</t>
  </si>
  <si>
    <t>Italian Army Weapons Teams</t>
  </si>
  <si>
    <t>Italian Army Support Group (HQ, Mortar &amp; MMG)</t>
  </si>
  <si>
    <t>Italian Army 100/17 Modello 14 Medium Artillery</t>
  </si>
  <si>
    <t>Italian Paracadutisti Support Group</t>
  </si>
  <si>
    <t>Italian Paracadutisti Weapons Teams</t>
  </si>
  <si>
    <t>Italian Alpini Weapons Teams</t>
  </si>
  <si>
    <t>Italian Alpini Support Group</t>
  </si>
  <si>
    <t>Hungarian Army</t>
  </si>
  <si>
    <t>Hungarian Army Honved Division Section</t>
  </si>
  <si>
    <t>Hungarian Army Support Group (HQ, Mortar &amp; MMG)</t>
  </si>
  <si>
    <t>Hungarian Army Weapons Teams</t>
  </si>
  <si>
    <t>Hungarian Parachute Assault Section</t>
  </si>
  <si>
    <t>Hungarian Army Gendarmerie Battalion Section</t>
  </si>
  <si>
    <t>Hungarian Army Border Guards Infantry Section</t>
  </si>
  <si>
    <t>Hungarian Army Mountain Infantry Section</t>
  </si>
  <si>
    <t>Hungarian Tank Crew</t>
  </si>
  <si>
    <t>Hungarian 43M Zrinyi II Assault Gun Tank</t>
  </si>
  <si>
    <t>Hungarian 42M Toldi 2A Light Tank</t>
  </si>
  <si>
    <t>Finnish Infantry</t>
  </si>
  <si>
    <t>WGB-FN-02</t>
  </si>
  <si>
    <t xml:space="preserve">Finnish Infantry Section </t>
  </si>
  <si>
    <t>Korean War (1950-1953)</t>
  </si>
  <si>
    <t>Korean War: North Korean KPA Rifle Squad SOLD OUT. PLEASE REMOVE. ONLY ON DEMAND IN WEB SHOP NOW</t>
  </si>
  <si>
    <t>Korean War: North Korean KPA SMG squad</t>
  </si>
  <si>
    <t>Korean War: North Korean KPA Support Group</t>
  </si>
  <si>
    <t>Korean War: North Korean KPA Weapons Teams</t>
  </si>
  <si>
    <t>Korean War: North Korean KPA LMG Squad</t>
  </si>
  <si>
    <t>Korean War: Chinese PVA Conscript Squad</t>
  </si>
  <si>
    <t>Korean War: Chinese PVA Support Group</t>
  </si>
  <si>
    <t>Korean War: Chinese PVA Infantry Squad</t>
  </si>
  <si>
    <t>Korean War: Chinese PVA Weapons Teams</t>
  </si>
  <si>
    <t>Korean War: Chinese PVA SMG Squad</t>
  </si>
  <si>
    <t>Korean War: British Infantry Section (Summer) SOLD OUT. PLEASE REMOVE. ONLY ON DEMAND IN WEB SHOP NOW</t>
  </si>
  <si>
    <t>M46 Patton Heavy Tank</t>
  </si>
  <si>
    <t>Centurion Mk III Heavy Tank</t>
  </si>
  <si>
    <t>Accessories</t>
  </si>
  <si>
    <t>Bolt Action Templates</t>
  </si>
  <si>
    <t>Bag</t>
  </si>
  <si>
    <t>Warlord Pin Markers</t>
  </si>
  <si>
    <t>WG-DAM-01</t>
  </si>
  <si>
    <t>Tank Damage Markers</t>
  </si>
  <si>
    <t>Blister</t>
  </si>
  <si>
    <t>Orders Dice Pack - Sand</t>
  </si>
  <si>
    <t>Box (12 Dices)</t>
  </si>
  <si>
    <t>Orders Dice Pack - Grey</t>
  </si>
  <si>
    <t>Orders Dice Pack - Black</t>
  </si>
  <si>
    <t>Orders Dice Pack - Olive Drab</t>
  </si>
  <si>
    <t>Orders Dice Pack - Green</t>
  </si>
  <si>
    <t>Orders Dice Pack - White</t>
  </si>
  <si>
    <t>Orders Dice Pack - Brown</t>
  </si>
  <si>
    <t>Orders Dice Pack - Blue</t>
  </si>
  <si>
    <t>Orders Dice Pack - Maroon</t>
  </si>
  <si>
    <t>Orders Dice Pack - Red</t>
  </si>
  <si>
    <t>Bolt Action Dice Bags</t>
  </si>
  <si>
    <t>WGB-BAG-01</t>
  </si>
  <si>
    <t xml:space="preserve">Bolt Action German Army Dice Bag </t>
  </si>
  <si>
    <t>WGB-BAG-03</t>
  </si>
  <si>
    <t>Bolt Action Soviet Dice Bag</t>
  </si>
  <si>
    <t>WGB-BAG-05</t>
  </si>
  <si>
    <t>Bolt Action Allied Star Dice Bag</t>
  </si>
  <si>
    <t>WGB-BAG-06</t>
  </si>
  <si>
    <t>Bolt Action Desert Rat (Bristish 8th Army) Dice Bag</t>
  </si>
  <si>
    <t>WGB-BAG-11</t>
  </si>
  <si>
    <t>Imperial Japanese Dice Bag</t>
  </si>
  <si>
    <t>WGB-BAG-14</t>
  </si>
  <si>
    <t xml:space="preserve">Bolt Action Dice Bag </t>
  </si>
  <si>
    <t>WGB-BAG-10</t>
  </si>
  <si>
    <t>Bolt Action Italian Army Dice Bag</t>
  </si>
  <si>
    <t>WGB-BAG-20</t>
  </si>
  <si>
    <t>Bolt Action Afrika Korps Dice Bag</t>
  </si>
  <si>
    <t xml:space="preserve">D6 Dice </t>
  </si>
  <si>
    <t>Soviet Union D6 Dice (16)</t>
  </si>
  <si>
    <t xml:space="preserve">Dice Blister </t>
  </si>
  <si>
    <t>Allied Star D6 Dice (16)</t>
  </si>
  <si>
    <t>German Balkenkreuz D6 Dice (16)</t>
  </si>
  <si>
    <t>British Airborne D6 Dice (16)</t>
  </si>
  <si>
    <t>Imperial Japanese D6 Dice (16)</t>
  </si>
  <si>
    <t>US Marine Corps D6 Dice (16)</t>
  </si>
  <si>
    <t xml:space="preserve">Scenery </t>
  </si>
  <si>
    <t xml:space="preserve">Ruined Hamlet </t>
  </si>
  <si>
    <t>Church</t>
  </si>
  <si>
    <t>Flak Bunker</t>
  </si>
  <si>
    <t>Coastal Defence Bunker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</si>
  <si>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</si>
  <si>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</si>
  <si>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</si>
  <si>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</si>
  <si>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</si>
  <si>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</si>
  <si>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</si>
  <si>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</si>
  <si>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</si>
  <si>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</si>
  <si>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Rivers/Creeks/Brooks Scenery Pack</t>
  </si>
  <si>
    <t>MDF Kit full coloured</t>
  </si>
  <si>
    <t>Roads/Path/Ways Scenery Pack</t>
  </si>
  <si>
    <t>Bolt Action Supplements English</t>
  </si>
  <si>
    <t>WGB-10</t>
  </si>
  <si>
    <t>Battleground Europe</t>
  </si>
  <si>
    <t>Softback Book</t>
  </si>
  <si>
    <t>WGB-11</t>
  </si>
  <si>
    <t>Ostfront</t>
  </si>
  <si>
    <t>WGB-12</t>
  </si>
  <si>
    <t>Germany Strikes!</t>
  </si>
  <si>
    <t>WGB-13</t>
  </si>
  <si>
    <t>Empires in Flames</t>
  </si>
  <si>
    <t>WGB-14</t>
  </si>
  <si>
    <t>Duel in the Sun</t>
  </si>
  <si>
    <t>Korea</t>
  </si>
  <si>
    <t>Campaign: Operation Sea lion</t>
  </si>
  <si>
    <t>Campaign: Sea Lion Part 2 - Operation Gigant</t>
  </si>
  <si>
    <t>Campaign: Italy Soft Underbelly</t>
  </si>
  <si>
    <t>Campaign: Battle of the Bulge</t>
  </si>
  <si>
    <t>Campaign: New Guinea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</si>
  <si>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</si>
  <si>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</si>
  <si>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</si>
  <si>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</si>
  <si>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</si>
  <si>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</si>
  <si>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</si>
  <si>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</si>
  <si>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Campaign: D-Day The US Sector</t>
  </si>
  <si>
    <t>Campaign: Fortress Budapest</t>
  </si>
  <si>
    <t>Campaign: Tough Gut</t>
  </si>
  <si>
    <t>Campaign: Case Blue</t>
  </si>
  <si>
    <t>Bolt Action - Combined Arms</t>
  </si>
  <si>
    <t>Combined Arms – The Bolt Action Campaign Set</t>
  </si>
  <si>
    <t>Big Battle Sets</t>
  </si>
  <si>
    <t>The Longest Day. D-Day Battle-Set OIT OF STOCK PLEASE REMOVE</t>
  </si>
  <si>
    <t>Battle Set</t>
  </si>
  <si>
    <t>Stalingrad Battle-Set</t>
  </si>
  <si>
    <t xml:space="preserve">Pegasus Bridge v2 </t>
  </si>
  <si>
    <t>Tank Platoons (limited)</t>
  </si>
  <si>
    <t>M5 Stuart Platoon</t>
  </si>
  <si>
    <t>Churchill Troop VERY LOW STOCK</t>
  </si>
  <si>
    <t>5060393704065</t>
  </si>
  <si>
    <t>Sherman V Tank Troop (2 Sherman V's 1 Firefly) VERY LOW STOCK</t>
  </si>
  <si>
    <t>5060393707578</t>
  </si>
  <si>
    <t>Matilda II Troop</t>
  </si>
  <si>
    <t>5060572502260</t>
  </si>
  <si>
    <t>M3 Stuart Troop</t>
  </si>
  <si>
    <t>5060393704560</t>
  </si>
  <si>
    <t>M18 Hellcat Platoon</t>
  </si>
  <si>
    <t>5060393704690</t>
  </si>
  <si>
    <t>Typ 97 Chi-Ha Platoon</t>
  </si>
  <si>
    <t>5060393705994</t>
  </si>
  <si>
    <t>WGB-START-17</t>
  </si>
  <si>
    <t>Panther Zug VERY LOW STOCK</t>
  </si>
  <si>
    <t>5060393701392</t>
  </si>
  <si>
    <t>Panzer IV Ausf. B/C/D Zug (limited) VERY LOW STOCK</t>
  </si>
  <si>
    <t>WGB-START-32</t>
  </si>
  <si>
    <t>US Armoured Car Squadron (3 M8/M20 Greyhound Scout Cars)</t>
  </si>
  <si>
    <t>5060393703198</t>
  </si>
  <si>
    <t>WGB-START-34</t>
  </si>
  <si>
    <t>US M10 Tank Destroyer Platoon</t>
  </si>
  <si>
    <t>5060393703419</t>
  </si>
  <si>
    <t>Achtung Panzer!</t>
  </si>
  <si>
    <t>Achtung Panzer! Rulebook (English)</t>
  </si>
  <si>
    <t>Achtung Panzer! US Army Tank Force</t>
  </si>
  <si>
    <t>Achtung Panzer! Soviet Army Tank Force</t>
  </si>
  <si>
    <t>Achtung Panzer! British Army Tank Force</t>
  </si>
  <si>
    <t>Achtung Panzer! German Army Tank Force</t>
  </si>
  <si>
    <t>Achtung Panzer! Waffen SS Tank Force</t>
  </si>
  <si>
    <t>British Army Tank Crew</t>
  </si>
  <si>
    <t>British Army Tank Crew (Winter)</t>
  </si>
  <si>
    <t>German Panzer Tank Crew (Winter)</t>
  </si>
  <si>
    <t>German Panzer Tank Crew (Late War)</t>
  </si>
  <si>
    <t>US Army Tank Crew</t>
  </si>
  <si>
    <t>Soviet Army Tank Crew</t>
  </si>
  <si>
    <t>489910006CARDS</t>
  </si>
  <si>
    <t>Achtung Panzer Card/Token Bundle: British (English)</t>
  </si>
  <si>
    <t>Bag with Cards &amp; Token</t>
  </si>
  <si>
    <t>489910007CARDS</t>
  </si>
  <si>
    <t>Achtung Panzer Card/Token Bundle: USA (English)</t>
  </si>
  <si>
    <t>489910008CARDS</t>
  </si>
  <si>
    <t>Achtung Panzer Card/Token Bundle: Soviet (English)</t>
  </si>
  <si>
    <t>489910009CARDS</t>
  </si>
  <si>
    <t>Achtung Panzer Card/Token Bundle: Germany (English)</t>
  </si>
  <si>
    <t xml:space="preserve">Blood Red Skies </t>
  </si>
  <si>
    <t>Games &amp; Books</t>
  </si>
  <si>
    <t>The Battle of Midway Starter Set (English)</t>
  </si>
  <si>
    <t>Blood Red Skies: Wing Commander Compendium</t>
  </si>
  <si>
    <t>Sofback Book</t>
  </si>
  <si>
    <t>Blood Red Skies: MiG Alley! (Expansion Set)</t>
  </si>
  <si>
    <t>Expansion Resin Box Set</t>
  </si>
  <si>
    <t>Blood Red Skies: Game Dice</t>
  </si>
  <si>
    <t>Dice Blister</t>
  </si>
  <si>
    <t xml:space="preserve">British </t>
  </si>
  <si>
    <t>Blood Red Skies: British Blood Red Skies Dice</t>
  </si>
  <si>
    <t>Blood Red Skies: de Havilland Mosquito Squadron</t>
  </si>
  <si>
    <t>Blood Red Skies: Hawker Hurricane Squadron</t>
  </si>
  <si>
    <t>German</t>
  </si>
  <si>
    <t>Blood Red Skies: German Blood Red Skies Dice</t>
  </si>
  <si>
    <t>Blood Red Skies: Fw 190 Squadron</t>
  </si>
  <si>
    <t>Blood Red Skies: Bf 110 Squadron</t>
  </si>
  <si>
    <t>Blood Red Skies: Messerschmitt ME-262 Squadron</t>
  </si>
  <si>
    <t>Resin Box</t>
  </si>
  <si>
    <t>Blood Red Skies: Messerschmitt Bf 109G squadron</t>
  </si>
  <si>
    <t>Blood Red Skies: Junkers Ju 88C squadron</t>
  </si>
  <si>
    <t>Blood Red Skies: Heinkel He 111H Squadron</t>
  </si>
  <si>
    <t xml:space="preserve">US </t>
  </si>
  <si>
    <t>Blood Red Skies: USAAF Expansion Pack (LOW STOCK, WILL BE REMOVED FROM RANGE)</t>
  </si>
  <si>
    <t>Blister Cards</t>
  </si>
  <si>
    <t>Blood Red Skies: US Blood Red Skies Dice</t>
  </si>
  <si>
    <t>Blood Red Skies: Douglas Dauntless &amp; Devastator Squadron</t>
  </si>
  <si>
    <t>Blood Red Skies: F6F Hellcat squadron</t>
  </si>
  <si>
    <t>Blood Red Skies: Curtis P-40 Warhawk Squadron</t>
  </si>
  <si>
    <t>Blood Red Skies: P-38 Lightning squadron</t>
  </si>
  <si>
    <t>Blood Red Skies: P-39 Airacobra squadron</t>
  </si>
  <si>
    <t>Blood Red Skies: Blood Red Skies F4U Corsair squadron</t>
  </si>
  <si>
    <t>Blood Red Skies: Grumman F4F Wildcat squadron</t>
  </si>
  <si>
    <t>Blood Red Skies: Republic P-47 Thunderbolt Squadron</t>
  </si>
  <si>
    <t xml:space="preserve">Blood Red Skies: B-26B Marauder Squadron </t>
  </si>
  <si>
    <t>Blood Red Skies: Hawker Typhoon Squadron</t>
  </si>
  <si>
    <t>Japanese</t>
  </si>
  <si>
    <t>Blood Red Skies: Imperial Japanese Expansion Pack (LOW STOCK, WILL BE REMOVED FROM RANGE)</t>
  </si>
  <si>
    <t>Blood Red Skies: Japanese Blood Red Skies Dice</t>
  </si>
  <si>
    <t>Blood Red Skies: Aichi D3A 'Val' &amp; Nakajima B5N 'Kate' Squadron</t>
  </si>
  <si>
    <t>Blood Red Skies: Nakajima Ki-43 II 'Oscar' Squadron</t>
  </si>
  <si>
    <t>Blood Red Skies: Kawasaki Ki-45 Toryu 'Nick' Squadron</t>
  </si>
  <si>
    <t>Blood Red Skies: Mitsubishi A6M2 Zero Squadron</t>
  </si>
  <si>
    <t>Blood Red Skies: Kawanishi N1K2 Shiden-kai 'George' Squadron</t>
  </si>
  <si>
    <t>Blood Red Skies: Mitsubishi J2M Raiden 'Jack' Squadron</t>
  </si>
  <si>
    <t>Blood Red Skies: Nakajima Ki-84 'Frank' Squadron</t>
  </si>
  <si>
    <t>Soviet</t>
  </si>
  <si>
    <t>Blood Red Skies: Red Army Air Force Expansion (LOW STOCK, WILL BE REMOVED FROM RANGE)</t>
  </si>
  <si>
    <t>Blood Red Skies: Soviet Blood Red Skies Dice</t>
  </si>
  <si>
    <t>Blood Red Skies: Polikarpov I-16 Squadron</t>
  </si>
  <si>
    <t>Blood Red Skies: Mikoyan-Gurevich MiG-3 Squadron</t>
  </si>
  <si>
    <t>Blood Red Skies: Pe-2 squadron</t>
  </si>
  <si>
    <t>Blood Red Skies: Yakovlev Yak-1b Squadron</t>
  </si>
  <si>
    <t>Italy</t>
  </si>
  <si>
    <t>Blood Red Skies: Regia Aeronautica Expansion Set</t>
  </si>
  <si>
    <t>Card Box</t>
  </si>
  <si>
    <t>Blood Red Skies: Macchi C.200 Saetta Squadron</t>
  </si>
  <si>
    <t>Blood Red Skies: Reggiane Re.2002 Ariete Squadron</t>
  </si>
  <si>
    <t>Blood Red Skies: SM.79 Sparviero Squadron</t>
  </si>
  <si>
    <t>Blood Red Skies: Macchi C.202 Folgore Squadron</t>
  </si>
  <si>
    <t>Aces</t>
  </si>
  <si>
    <t>Blood Red Skies: Soviet Ace Pilot - Mariya Dolina</t>
  </si>
  <si>
    <t>Blood Red Skies: Soviet Ace Pilot - Alexandr Pokryshkin</t>
  </si>
  <si>
    <t>Blood Red Skies: Soviet Ace Pilot - Lev 'Sokol' Shestakov</t>
  </si>
  <si>
    <t>Blood Red Skies: Soviet Ace Pilot - Vladimir Pokrovsky</t>
  </si>
  <si>
    <t>Blood Red Skies: German Ace Pilot - Walter Borchers</t>
  </si>
  <si>
    <t>Blood Red Skies: German Ace PIlot - 'Bombo' Schenk</t>
  </si>
  <si>
    <t>Blood Red Skies: German Ace Pilot - 'Pips' Priller</t>
  </si>
  <si>
    <t>Blood Red Skies: German Ace Pilot - Walter Nowotny</t>
  </si>
  <si>
    <t>Blood Red Skies: Polish Ace Pilot - Witold Urbanowicz</t>
  </si>
  <si>
    <t>Blood Red Skies: British Ace Pilot - 'Pick' Pickard</t>
  </si>
  <si>
    <t>Blood Red Skies: British Ace Pilot - Johnny Johnson</t>
  </si>
  <si>
    <t>Blood Red Skies: British Ace Pilot - Douglas Bader</t>
  </si>
  <si>
    <t>Blood Red Skies: Japanese Ace Pilot - Kaneyoshi Muto</t>
  </si>
  <si>
    <t>Blood Red Skies: Japanese Ace Pilot - Yozo Tsuboi</t>
  </si>
  <si>
    <t>Blood Red Skies: Japanese Ace Pilot - Saburo Sakai</t>
  </si>
  <si>
    <t>Blood Red Skies: US Ace Pilot - 'Pappy' Boyington</t>
  </si>
  <si>
    <t>Blood Red Skies: US Ace Pilot - Joseph F. Foss</t>
  </si>
  <si>
    <t>Blood Red Skies: US Ace Pilot - Phillip Kirkwood</t>
  </si>
  <si>
    <t>Blood Red Skies: US Ace Pilot - 'Gabby' Gabreski</t>
  </si>
  <si>
    <t>5060572503465I442</t>
  </si>
  <si>
    <t>Blood Red Skies: US Ace Pilot - 'Tex' Hill</t>
  </si>
  <si>
    <t>Cruel Seas</t>
  </si>
  <si>
    <t>Cruel Seas Starter Set (English)</t>
  </si>
  <si>
    <t>GV64MIDWAY </t>
  </si>
  <si>
    <t>6x4 Battle of Midway Gaming Mat</t>
  </si>
  <si>
    <t>Fleece Mat</t>
  </si>
  <si>
    <t>Royal Navy Vosper MTB Flotilla</t>
  </si>
  <si>
    <t>US Navy PT Boat Flotilla</t>
  </si>
  <si>
    <t>Kriegsmarine S-boat Flotilla</t>
  </si>
  <si>
    <t>Cruel Seas Rulebook (English)</t>
  </si>
  <si>
    <t xml:space="preserve">Softcover Book </t>
  </si>
  <si>
    <t>Close Quarters! (English)</t>
  </si>
  <si>
    <t>Softcover Book</t>
  </si>
  <si>
    <t>Victory at Sea</t>
  </si>
  <si>
    <t>Starter Box</t>
  </si>
  <si>
    <t>Victory at Sea Kreigsmarine Fleet</t>
  </si>
  <si>
    <t>Bismarck</t>
  </si>
  <si>
    <t>Tirpitz</t>
  </si>
  <si>
    <t>Admiral Graf Spee &amp; Admiral Scheer</t>
  </si>
  <si>
    <t>Kriegsmarine U-Boats &amp; MTB Sections</t>
  </si>
  <si>
    <t>Kriegsmarine Aircraft</t>
  </si>
  <si>
    <t>Victory at Sea IJN Fleet</t>
  </si>
  <si>
    <t>Yamato</t>
  </si>
  <si>
    <t>Akagi</t>
  </si>
  <si>
    <t>IJN Submarines &amp; MTB Sections</t>
  </si>
  <si>
    <t>Victory at Sea - IJN Aircraft</t>
  </si>
  <si>
    <t>Italian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</si>
  <si>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</si>
  <si>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</si>
  <si>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</si>
  <si>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</si>
  <si>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</si>
  <si>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</si>
  <si>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</si>
  <si>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</si>
  <si>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</si>
  <si>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</si>
  <si>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>Victory at Sea - US Navy Aircraft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</si>
  <si>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</si>
  <si>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</si>
  <si>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</si>
  <si>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</si>
  <si>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</si>
  <si>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</si>
  <si>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</si>
  <si>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Book</t>
  </si>
  <si>
    <t>Victory at Sea Hardback Book (English)</t>
  </si>
  <si>
    <t>Hardback Book</t>
  </si>
  <si>
    <t>Pike &amp; Shotte - Epic Battles (Size 15mm)</t>
  </si>
  <si>
    <t>Pike &amp; Shotte Epic Battles - Rulebook (English)</t>
  </si>
  <si>
    <t>A5 Softback Book</t>
  </si>
  <si>
    <t>Pike &amp; Shotte Epic Battles - Demo Pack (6 Sprues Inf. and Cav. Rulebook, Terrain, Bases)</t>
  </si>
  <si>
    <t>Demo Set</t>
  </si>
  <si>
    <t>€ 24,00</t>
  </si>
  <si>
    <t>€ 0,00</t>
  </si>
  <si>
    <t>Pike &amp; Shotte Epic Battles - Casualty Marker</t>
  </si>
  <si>
    <t>Pike &amp; Shotte Epic Battles - English Civil Wars Infantry Battalia</t>
  </si>
  <si>
    <t>Pike &amp; Shotte Epic Battles - English Civil Wars Cavalry Battalia</t>
  </si>
  <si>
    <t>Pike &amp; Shotte Epic Battles - English Civil Wars Royalist Commanders</t>
  </si>
  <si>
    <t>Pike &amp; Shotte Epic Battles - English Civil Wars Parliament Commanders</t>
  </si>
  <si>
    <t>Pike &amp; Shotte Epic Battles - Thirty Years War Cavalry Battalia</t>
  </si>
  <si>
    <t>Pike &amp; Shotte Epic Battles - Thirty Years War Imperialist Commanders</t>
  </si>
  <si>
    <t>Pike &amp; Shotte Epic Battles - Thirty Years War Protestant Alliance Commanders</t>
  </si>
  <si>
    <t>Pike &amp; Shotte Epic Battles - Scots Covenanters Battalia</t>
  </si>
  <si>
    <t>Pike &amp; Shotte Epic Battles - Scots Covenanters Starter Army</t>
  </si>
  <si>
    <t>Pike &amp; Shotte Epic Battles - Scots Covenanters Casualty Markers</t>
  </si>
  <si>
    <t>Pike &amp; Shotte Epic Battles - Montrose's Scottish Royalists Starter Army</t>
  </si>
  <si>
    <t>Pike &amp; Shotte Epic Battles - Montrose's Scottish Royalists Casualty Markers</t>
  </si>
  <si>
    <t>Pike &amp; Shotte Epic Battles - Cuirassier Regiment</t>
  </si>
  <si>
    <t>Pike &amp; Shotte Epic Battles - Baggage Camp</t>
  </si>
  <si>
    <t>Warlord Resin &amp; MDF Box</t>
  </si>
  <si>
    <t>Pike &amp; Shotte Epic Battles - Mortar</t>
  </si>
  <si>
    <t>Pike &amp; Shotte Epic Battles - Dragoons Horseholders</t>
  </si>
  <si>
    <t>Pike &amp; Shotte Epic Battles - Thatched Hamlet Scenery Pack</t>
  </si>
  <si>
    <t>Pike &amp; Shotte Epic Battles - Village Scenery Pack</t>
  </si>
  <si>
    <t>Pike &amp; Shotte Epic Battles - Town Houses Scenery Pack</t>
  </si>
  <si>
    <t>Pike &amp; Shotte Epic Battles - Star Fort with Ravelins Scenery Pack</t>
  </si>
  <si>
    <t>Pike &amp; Shotte (Size 28mm)</t>
  </si>
  <si>
    <t>WGP-START-01</t>
  </si>
  <si>
    <t>Pike &amp; Shotte: For King &amp; Country Starter Set (English)</t>
  </si>
  <si>
    <t>WGA-PS-1</t>
  </si>
  <si>
    <t>Battalia Starter Army Box (80 Inf, 24 Cav, 10 Firelocks)</t>
  </si>
  <si>
    <t>5060200841044</t>
  </si>
  <si>
    <t xml:space="preserve">Landsknecht Starter Army </t>
  </si>
  <si>
    <t>Samurai Starter Army</t>
  </si>
  <si>
    <t>Ashigaru Spearmen</t>
  </si>
  <si>
    <t>Ashigaru Missile Troops</t>
  </si>
  <si>
    <t>Samurai</t>
  </si>
  <si>
    <t>Samurai Horsemen</t>
  </si>
  <si>
    <t>WGP-21</t>
  </si>
  <si>
    <t>Pike &amp; Shotte Cavalry</t>
  </si>
  <si>
    <t>WGP-22</t>
  </si>
  <si>
    <t>Pike &amp; Shotte Infantry Regiment</t>
  </si>
  <si>
    <t>Baron Hopton</t>
  </si>
  <si>
    <t>Sir William Waller</t>
  </si>
  <si>
    <t>Lord Astley</t>
  </si>
  <si>
    <t>Louis de Bourbon</t>
  </si>
  <si>
    <t>Christian IV of Denmark</t>
  </si>
  <si>
    <t>Pike &amp; Shotte Books English</t>
  </si>
  <si>
    <t>Pike &amp; Shotte Rulebook (English)</t>
  </si>
  <si>
    <t>WGP-002</t>
  </si>
  <si>
    <t xml:space="preserve">The Devil's Playground - (Thirty Years War)  </t>
  </si>
  <si>
    <t>To Kill A King - English Civil War Supplement</t>
  </si>
  <si>
    <t>Black Powder - Epic Battles American Civil War (Size 15mm)</t>
  </si>
  <si>
    <t>Starter Sets</t>
  </si>
  <si>
    <t>Plastic Starter Set</t>
  </si>
  <si>
    <t>BP Epic Battles: American Civil War Gettysburg Battle Set (Englisch)</t>
  </si>
  <si>
    <t>BP Epic Battles: ACW STORE DEMO PACK (Not for Sales)</t>
  </si>
  <si>
    <t>Confederate (South)</t>
  </si>
  <si>
    <t>BP Epic Battles: American Civil War Confederate Brigade</t>
  </si>
  <si>
    <t>BP Epic Battles: American Civil War Confederate Cavalry &amp; Zouaves Brigade</t>
  </si>
  <si>
    <t>BP Epic Battles: American Civil War Confederate Commanders</t>
  </si>
  <si>
    <t>BP Epic Battles: American Civil War Casualty Markers</t>
  </si>
  <si>
    <t>Union (North)</t>
  </si>
  <si>
    <t>BP Epic Battles: American Civil War Union Brigade</t>
  </si>
  <si>
    <t>BP Epic Battles: American Civil War Union Cavalry &amp; Zouaves Brigade</t>
  </si>
  <si>
    <t>BP Epic Battles: American Civil War The Iron Brigade</t>
  </si>
  <si>
    <t>BP Epic Battles: American Civil War Union Commanders</t>
  </si>
  <si>
    <t>Terrain &amp; Paint Set</t>
  </si>
  <si>
    <t>BP Epic Battles: Gettysburg Scenery Pack</t>
  </si>
  <si>
    <t>MDF Scenery</t>
  </si>
  <si>
    <t>BP Epic Battles: American Civil War Scenery Pack</t>
  </si>
  <si>
    <t>Black Powder - Epic Battles Waterloo (Size 15mm)</t>
  </si>
  <si>
    <t xml:space="preserve">Starter and Rulebooks </t>
  </si>
  <si>
    <t>BP Epic Battles: Waterloo - British Starter Set (English)</t>
  </si>
  <si>
    <t>BP Epic Battles: Waterloo - French Starter Set (English)</t>
  </si>
  <si>
    <t>BP Epic Battles: Waterloo - Blücher's Prussian Army Starter Set (English)</t>
  </si>
  <si>
    <t>BP Epic Battles: Waterloo - Rulebook (English)</t>
  </si>
  <si>
    <t>A5 Softcover</t>
  </si>
  <si>
    <t>BP Epic Battles: Waterloo - The Hundred Days Campaign Supplement (English)</t>
  </si>
  <si>
    <t>BP Epic Battles: Waterloo - STORE DEMO PACK (Not for Sales)</t>
  </si>
  <si>
    <t>Demo Kit</t>
  </si>
  <si>
    <t>Spanish Language Products Starter and Rulebooks  -- Translated Items Replace English Language Items –</t>
  </si>
  <si>
    <t>311511001SP</t>
  </si>
  <si>
    <t>BP Epic Battles: Waterloo - British Starter Set (Spanish)</t>
  </si>
  <si>
    <t>311512001SP</t>
  </si>
  <si>
    <t>BP Epic Battles: Waterloo - French Starter Set (Spanish)</t>
  </si>
  <si>
    <t>311514004SP</t>
  </si>
  <si>
    <t>BP Epic Battles: Waterloo - Blücher's Prussian Army Starter Set (Spanish)</t>
  </si>
  <si>
    <t>BP Epic Battles: Waterloo - Rulebook (Spanish)</t>
  </si>
  <si>
    <t>British</t>
  </si>
  <si>
    <t>BP Epic Battles: Waterloo - British Light Cavalry Brigade</t>
  </si>
  <si>
    <t>BP Epic Battles: Waterloo - British Heavy Cavalry Brigade</t>
  </si>
  <si>
    <t>BP Epic Battles: Waterloo - British Highlanders &amp; Riflemen</t>
  </si>
  <si>
    <t>BP Epic Battles: Waterloo - Napoleonic British &amp; Allied Commanders</t>
  </si>
  <si>
    <t>BP Epic Battles: Waterloo - Napoleonic British Casualty Markers</t>
  </si>
  <si>
    <t>BP Epic Battles: Waterloo - British Royal Artillery Limber</t>
  </si>
  <si>
    <t>BP Epic Battles: Waterloo - British Royal Horse Artillery Limber</t>
  </si>
  <si>
    <t>BP Epic Battles: British Line Infantry (Peninsular)</t>
  </si>
  <si>
    <t>French</t>
  </si>
  <si>
    <t>BP Epic Battles: Waterloo - French Light Cavalry Brigade</t>
  </si>
  <si>
    <t>BP Epic Battles: Waterloo - French Heavy Cavalry Brigade</t>
  </si>
  <si>
    <t>BP Epic Battles: Waterloo - French Middle &amp; Old Guard</t>
  </si>
  <si>
    <t>BP Epic Battles: Waterloo - Napoleonic French Commanders</t>
  </si>
  <si>
    <t>BP Epic Battles: Waterloo - Napoleonic French Casualty Markers</t>
  </si>
  <si>
    <t>BP Epic Battles: Waterloo - French Line Artillery Limber</t>
  </si>
  <si>
    <t>BP Epic Battles: Waterloo - French Guard Artillery Limber</t>
  </si>
  <si>
    <t>Prussian</t>
  </si>
  <si>
    <t>BP Epic Battles: Waterloo - Prussian Infantry Brigade</t>
  </si>
  <si>
    <t>BP Epic Battles: Waterloo - Prussian Cavalry Brigade</t>
  </si>
  <si>
    <t>BP Epic Battles: Waterloo - Prussian Landwehr Brigade</t>
  </si>
  <si>
    <t>BP Epic Battles: Waterloo - Prussian Commanders</t>
  </si>
  <si>
    <t>BP Epic Battles: Waterloo - Prussian Casualty Markers</t>
  </si>
  <si>
    <t>BP Epic Battles: Waterloo - Prussian Foot Artillery Limber</t>
  </si>
  <si>
    <t>BP Epic Battles: Waterloo - Prussian Horse Artillery Limber</t>
  </si>
  <si>
    <t>Terrain</t>
  </si>
  <si>
    <t>BP Epic Battles: Waterloo - Plancenoit Scenery Pack</t>
  </si>
  <si>
    <t xml:space="preserve">MDF Kit </t>
  </si>
  <si>
    <t>BP Epic Battles: Waterloo - Papelotte Farm Scenery Pack</t>
  </si>
  <si>
    <t>BP Epic Battles: Waterloo - La Haye Sainte Scenery Pack</t>
  </si>
  <si>
    <t>BP Epic Battles: Waterloo - Hougoumont Scenery Pack</t>
  </si>
  <si>
    <t>BP Epic Battles: Waterloo - Rivers Scenery Pack</t>
  </si>
  <si>
    <t>BP Epic Battles: Waterloo - Roads Scenery Pack</t>
  </si>
  <si>
    <t>Black Powder (Size 28mm)</t>
  </si>
  <si>
    <t>English Language Starter and Rulebooks</t>
  </si>
  <si>
    <t>Waterloo 2nd edition Starter Set (English)</t>
  </si>
  <si>
    <t>Black Powder II Rulebook (English)</t>
  </si>
  <si>
    <t>German Language Products Starter and Rulebooks  -- Translated Items Replace English Language Items –</t>
  </si>
  <si>
    <t>Waterloo 2nd edition Starter Set (German)</t>
  </si>
  <si>
    <t>Black Powder II Rulebook (German)</t>
  </si>
  <si>
    <t>Black Powder II Rulebook (Spanish)</t>
  </si>
  <si>
    <t>WGR-START-01</t>
  </si>
  <si>
    <t xml:space="preserve">American War of Independence Battle Set: Liberty or Death! </t>
  </si>
  <si>
    <t xml:space="preserve">WGN-START-01 </t>
  </si>
  <si>
    <t>Le Haye Saint (Waterloo)</t>
  </si>
  <si>
    <t>Napoleonic Wars - French</t>
  </si>
  <si>
    <t>Napoleonic French Starter Army (Peninsular campaign)</t>
  </si>
  <si>
    <t>Napoleonic French Starter Army (Waterloo campaign)</t>
  </si>
  <si>
    <t>French Hussars</t>
  </si>
  <si>
    <t>Vive l'Empereur! French Peninsular Veterans</t>
  </si>
  <si>
    <t>WGN-FR-09</t>
  </si>
  <si>
    <t xml:space="preserve">French Line Infantry 1806-1810 (24) </t>
  </si>
  <si>
    <t>WGN-FR-10</t>
  </si>
  <si>
    <t xml:space="preserve">Late French Line Infantry (1812-1815) </t>
  </si>
  <si>
    <t>WGN-FR-12</t>
  </si>
  <si>
    <t>French Chasseurs a Cheval Light Cavalry</t>
  </si>
  <si>
    <t>WGN-FR-13</t>
  </si>
  <si>
    <t>French Line Lancers</t>
  </si>
  <si>
    <t>311001035-B</t>
  </si>
  <si>
    <t>General Napoleon Bonaparte Foot &amp; Mounted</t>
  </si>
  <si>
    <t>Napoleonic French Young Guard Command Advancing</t>
  </si>
  <si>
    <t>Napoleonic French Young Guard Voltigeurs/Tirailleurs Advancing</t>
  </si>
  <si>
    <t>French Napoleonic Paint Set  SOLD OUT PLEASE REMOVE</t>
  </si>
  <si>
    <t>Paint Set</t>
  </si>
  <si>
    <t>Napoleonic Wars - British</t>
  </si>
  <si>
    <t>Napoleonic British Starter Army (Waterloo Campaign)</t>
  </si>
  <si>
    <t>Napoleonic British Starter Army (Peninsular Campaign)</t>
  </si>
  <si>
    <t>British Household Brigade Cavalry</t>
  </si>
  <si>
    <t xml:space="preserve">British Union Brigade </t>
  </si>
  <si>
    <t>O'er The Hills And Far Away (British Peninsular Veterans)</t>
  </si>
  <si>
    <t>British Line Infantry (Peninsular) (24)</t>
  </si>
  <si>
    <t>WGN-BR-04</t>
  </si>
  <si>
    <t>British 95th Rifles (Chosen Men)</t>
  </si>
  <si>
    <t>WGN-BR-12</t>
  </si>
  <si>
    <t xml:space="preserve">British Line Infantry (Waterloo) </t>
  </si>
  <si>
    <t>Napoleonic British Rocket Bombarding Frame 2</t>
  </si>
  <si>
    <t>WGN-BR-13</t>
  </si>
  <si>
    <t xml:space="preserve">Hanoverian Infantry </t>
  </si>
  <si>
    <t>Napoleonic Wars - Prussian</t>
  </si>
  <si>
    <t>Prussian Uhlans</t>
  </si>
  <si>
    <t>Prussian Hussars</t>
  </si>
  <si>
    <t>Prussian Dragoons</t>
  </si>
  <si>
    <t>Prussian Landwehr cavalry</t>
  </si>
  <si>
    <t>Napoleonic Prussian Horse Artillery with 6-Pdr (1813-1815)</t>
  </si>
  <si>
    <t>Napoleonic Prussian Foot Artillery with 6- or 12-Pdr (1813-15)</t>
  </si>
  <si>
    <t>Napoleonic Prussian Foot Artillery with 7 or 10 Inch Howitzer (1813-1815)</t>
  </si>
  <si>
    <t>Napoleonic Wars - Russian</t>
  </si>
  <si>
    <t>WGN-04</t>
  </si>
  <si>
    <t>Napoleonic Russian Starter Army</t>
  </si>
  <si>
    <t>Russian Line Infantry 1809-1814</t>
  </si>
  <si>
    <t>Late Russian Line Infantry 1812-1815</t>
  </si>
  <si>
    <t>Napoleonic Wars - Other</t>
  </si>
  <si>
    <t>Polish Line Light Horse Lancers</t>
  </si>
  <si>
    <t>Napoleonic Spanish Infantry (1st Battalion) 1805-1811</t>
  </si>
  <si>
    <t>Napoleonic Spanish Infantry (2nd &amp; 3rd Battalions) 1805-1811</t>
  </si>
  <si>
    <t>Napoleonic Spanish Foot Artillery 8pdr</t>
  </si>
  <si>
    <t>Napoleonic Spanish Foot Artillery Howitzer</t>
  </si>
  <si>
    <t>Napoleonic Spanish Horse Artillery with 8-Pdr</t>
  </si>
  <si>
    <t>Napoleonic Spanish Horse Artillery with Howitzer</t>
  </si>
  <si>
    <t>WGN-PO-01</t>
  </si>
  <si>
    <t>Portugese Line Infantry</t>
  </si>
  <si>
    <t>Napoleonic Portuguese Cavalry</t>
  </si>
  <si>
    <t>Napoleonic Portuguese Cavalry Command Group</t>
  </si>
  <si>
    <t>Belgian Line Infantry</t>
  </si>
  <si>
    <t>Belgian Carabiniers 1815</t>
  </si>
  <si>
    <t>Belgian Line Infantry Firing</t>
  </si>
  <si>
    <t>French Indian War</t>
  </si>
  <si>
    <t>French Indian War: Highlanders</t>
  </si>
  <si>
    <t>French Indian War: Rogers's Rangers</t>
  </si>
  <si>
    <t>WG7-FIW-03</t>
  </si>
  <si>
    <t>French Indian War: French Regular Infantry</t>
  </si>
  <si>
    <t>WG7-FIW-04</t>
  </si>
  <si>
    <t>French Indian War: French Compagnie de la Marine</t>
  </si>
  <si>
    <t>WG7-FIW-01</t>
  </si>
  <si>
    <t>French Indian War: Woodland Indian War Party</t>
  </si>
  <si>
    <t>Crimean War</t>
  </si>
  <si>
    <t>Crimean War Russian Line Infantry</t>
  </si>
  <si>
    <t>American War of Independence</t>
  </si>
  <si>
    <t>WGR-ARMY1</t>
  </si>
  <si>
    <t>British Army Starter Set</t>
  </si>
  <si>
    <t>WGR-ARMY2</t>
  </si>
  <si>
    <t>Continental Army Starter Set SOLD OUT ATM</t>
  </si>
  <si>
    <t>WGR-AWI-01</t>
  </si>
  <si>
    <t>British Infantry Regiment</t>
  </si>
  <si>
    <t>WGR-AWI-03</t>
  </si>
  <si>
    <t>Hessian Regiment</t>
  </si>
  <si>
    <t>WGR-AWI-04</t>
  </si>
  <si>
    <t>Continental Infantry Regiment</t>
  </si>
  <si>
    <t>Field Artillery and Army Commanders</t>
  </si>
  <si>
    <t>Colonial Militia Men</t>
  </si>
  <si>
    <t>Woodland Indian Tribes</t>
  </si>
  <si>
    <t>American Civil War</t>
  </si>
  <si>
    <t>American Civil War: Infantry Regiment Firing Line</t>
  </si>
  <si>
    <t>American Civil War: Infantry Regiment Advancing</t>
  </si>
  <si>
    <t>American Civil War: Artillery Battery</t>
  </si>
  <si>
    <t>American Civil War: Zouaves Regiment</t>
  </si>
  <si>
    <t>American Civil War: Regiment Charging</t>
  </si>
  <si>
    <t>Union Officers Standing (Foot &amp; Mounted)</t>
  </si>
  <si>
    <t>Union Officers Standing B (Foot &amp; Mounted)</t>
  </si>
  <si>
    <t>Union General and Staff A</t>
  </si>
  <si>
    <t>Confederate Officers Advancing (Foot &amp; Mounted)</t>
  </si>
  <si>
    <t>Confederate Officers Advancing B (Foot &amp; Mounted)</t>
  </si>
  <si>
    <t>Confederate General and Staff A</t>
  </si>
  <si>
    <t>Marlborough's Wars</t>
  </si>
  <si>
    <t>Marlborough's Wars Starter Army</t>
  </si>
  <si>
    <t>Infantry of the Grand Alliance</t>
  </si>
  <si>
    <t>Infantry of the Sun King</t>
  </si>
  <si>
    <t>Cavalry of the Sun King</t>
  </si>
  <si>
    <t>Marlborough's Wars Artillery battery</t>
  </si>
  <si>
    <t>Anglo Zulu War</t>
  </si>
  <si>
    <t>Anglo-Zulu War British Starter Set</t>
  </si>
  <si>
    <t>Anglo-Zulu War Zulu Starter Set</t>
  </si>
  <si>
    <t>British Line Infantry Regiment</t>
  </si>
  <si>
    <t>Natal Native Contingent Regiment</t>
  </si>
  <si>
    <t>Married Zulu Impi</t>
  </si>
  <si>
    <t>Unmarried Zulu Impi</t>
  </si>
  <si>
    <t>Black Powder Supplements English</t>
  </si>
  <si>
    <t>WG-BP-002</t>
  </si>
  <si>
    <t>The Last Argument of Kings (Napoleonic Supplement)</t>
  </si>
  <si>
    <t>5060200842829</t>
  </si>
  <si>
    <t>WG-BP-003</t>
  </si>
  <si>
    <t>Albion Triumphant Vol.1: The Peninsular Campaign (Napoleonic Supplement)</t>
  </si>
  <si>
    <t>WG-BP-004</t>
  </si>
  <si>
    <t>Albion Triumphant Vol.2: The Hundred Days Campaign (Napoleonic Supplement)</t>
  </si>
  <si>
    <t>A Clash of Eagles (Napoleonic Supplement)</t>
  </si>
  <si>
    <t>WG-BP005</t>
  </si>
  <si>
    <t>Zulu! LAST CHANCE TO BUY</t>
  </si>
  <si>
    <t>WG-BP006</t>
  </si>
  <si>
    <t>Rebellion! (American War of Independence)</t>
  </si>
  <si>
    <t>WG-BP008</t>
  </si>
  <si>
    <t>Blood On The Nile (The Mahdist Wars)</t>
  </si>
  <si>
    <t>WG-BP009</t>
  </si>
  <si>
    <t>Glory Hallelujah! (American Civil War)</t>
  </si>
  <si>
    <t>Dark and Bloody Ground (French Indian War)</t>
  </si>
  <si>
    <t>Black Seas</t>
  </si>
  <si>
    <t>Black Seas Rulebook (English)</t>
  </si>
  <si>
    <t>Black Seas: Hold Fast! Supplement (English)</t>
  </si>
  <si>
    <t>Frigates &amp; Brigs Flotilla (1770 - 1830)</t>
  </si>
  <si>
    <t>3rd Rates Squadron (1770 - 1830)</t>
  </si>
  <si>
    <t>Schooners Squadron</t>
  </si>
  <si>
    <t>Gunboat Squadron</t>
  </si>
  <si>
    <t>Black Seas Scenery Pack</t>
  </si>
  <si>
    <t>Merchant Vessels</t>
  </si>
  <si>
    <t>Terrors of the Deep</t>
  </si>
  <si>
    <t>BS01</t>
  </si>
  <si>
    <t>Martello Tower</t>
  </si>
  <si>
    <t>Spanish Language Starter and Rulebooks  -- Translated Items Replace English Language Items --</t>
  </si>
  <si>
    <t>Black Seas: Master &amp; Commander Starter Set (Spanish)</t>
  </si>
  <si>
    <t>Black Seas: Rulebook (Spanish)</t>
  </si>
  <si>
    <t>791010003SP</t>
  </si>
  <si>
    <t>Hold Fast! (Spanish)</t>
  </si>
  <si>
    <t>Sofcover Book</t>
  </si>
  <si>
    <t>Royal Navy Fleet (1770 - 1830)</t>
  </si>
  <si>
    <t>Plastic/Resin Box</t>
  </si>
  <si>
    <t>Royal Navy 3rd Rates of Renown</t>
  </si>
  <si>
    <t>HMS Victory</t>
  </si>
  <si>
    <t>HMS Royal Sovereign</t>
  </si>
  <si>
    <t>Royal Navy 1st Rate</t>
  </si>
  <si>
    <t>French Navy</t>
  </si>
  <si>
    <t>French Navy Fleet (1770 - 1830)</t>
  </si>
  <si>
    <t>French Navy 3rd Rates of Renown</t>
  </si>
  <si>
    <t>L'Orient</t>
  </si>
  <si>
    <t>French Navy 1st Rate</t>
  </si>
  <si>
    <t>Spanish Navy</t>
  </si>
  <si>
    <t>Spanish Navy Fleet (1770 - 1830)</t>
  </si>
  <si>
    <t>Spanish Navy 3rd Rates of Renown</t>
  </si>
  <si>
    <t>Santisima Trinidad</t>
  </si>
  <si>
    <t>Spanish Navy 1st Rate</t>
  </si>
  <si>
    <t>US Navy</t>
  </si>
  <si>
    <t>U.S. Navy (1770 - 1830)</t>
  </si>
  <si>
    <t>USS Constitution</t>
  </si>
  <si>
    <t>USS Essex</t>
  </si>
  <si>
    <t>Hail Caesar - EPIC Battles (Size 15mm)</t>
  </si>
  <si>
    <t>112010001PRE</t>
  </si>
  <si>
    <t>Hail Caesar Epic Battles: Demo Pack (1x Rulebook, Sprues for War Elephants, Republican Roman &amp; Carthaginian plus Bases)</t>
  </si>
  <si>
    <t>Hail Caesar Epic Battles: Hannibal Battle-Set</t>
  </si>
  <si>
    <t>Hail Caesar Epic Battles: A5 Rulebook</t>
  </si>
  <si>
    <t>Hail Caesar Epic Battles: Scipio Africanus Roman Legions</t>
  </si>
  <si>
    <t>Hail Caesar Epic Battles: Republican Roman Commanders</t>
  </si>
  <si>
    <t>Hail Caesar Epic Battles: Republican Roman Casualty Markers</t>
  </si>
  <si>
    <t>Hail Caesar Epic Battles: Republican Roman Division</t>
  </si>
  <si>
    <t>Hail Caesar Epic Battles: Ballista Stone-Thrower</t>
  </si>
  <si>
    <t>Hail Caesar Epic Battles: Hannibal Barcas Carthaginian Army</t>
  </si>
  <si>
    <t>Hail Caesar Epic Battles: Carthaginian Division</t>
  </si>
  <si>
    <t>Hail Caesar Epic Battles: Carthaginian War Elephants</t>
  </si>
  <si>
    <t>Hail Caesar Epic Battles: Carthaginian Commanders</t>
  </si>
  <si>
    <t>Hail Caesar Epic Battles: Carthaginian Casualty Markers</t>
  </si>
  <si>
    <t>Hail Caesar Epic Battles: Allied Troops Division</t>
  </si>
  <si>
    <t>Hail Caesar Epic Battles: Baggage Train</t>
  </si>
  <si>
    <t>Hail Caesar Epic Battles: Battlefield Vignettes</t>
  </si>
  <si>
    <t>Hail Caesar Rulebook 2. Edition (English)</t>
  </si>
  <si>
    <t>Hail Caesar Starter Set – Caesar´s Gallic Wars (English)</t>
  </si>
  <si>
    <t>Pastic Box</t>
  </si>
  <si>
    <t>Spanish Language Products Starter and Rulebooks - Translated Items Replace English Language Item in Stockist Programm-</t>
  </si>
  <si>
    <t>101010004SP</t>
  </si>
  <si>
    <t>Hail Caesar V2 (Spanish)</t>
  </si>
  <si>
    <t>Hardcover Book</t>
  </si>
  <si>
    <t>Ancients</t>
  </si>
  <si>
    <t>Macedonian Successor Starter Army</t>
  </si>
  <si>
    <t>Greek Starter Army</t>
  </si>
  <si>
    <t xml:space="preserve">Spartan Starter Army </t>
  </si>
  <si>
    <t>WGH-GR-01</t>
  </si>
  <si>
    <t xml:space="preserve">Spartans </t>
  </si>
  <si>
    <t>WGH-GR-02</t>
  </si>
  <si>
    <t xml:space="preserve">Ancient Greek Hoplites </t>
  </si>
  <si>
    <t>WGH-GR-03</t>
  </si>
  <si>
    <t xml:space="preserve">Classical Greek Phalanx </t>
  </si>
  <si>
    <t>WGH-MC-01</t>
  </si>
  <si>
    <t>Macedonian Phalangites</t>
  </si>
  <si>
    <t>Celt Starter Army</t>
  </si>
  <si>
    <t>WGH-CE-01</t>
  </si>
  <si>
    <t xml:space="preserve">Celtic Warriors </t>
  </si>
  <si>
    <t>5060200842416</t>
  </si>
  <si>
    <t>Late Republic Caesarian Roman Starter Army</t>
  </si>
  <si>
    <t>WGH-CR-02</t>
  </si>
  <si>
    <t xml:space="preserve">Caesarian Romans with Pilum </t>
  </si>
  <si>
    <t>WGA-IR-1</t>
  </si>
  <si>
    <t>Imperial Roman Starter Army OUT OF STOCK TILL MARCH</t>
  </si>
  <si>
    <t>5060200841006</t>
  </si>
  <si>
    <t>WGH-IR-01</t>
  </si>
  <si>
    <t>Imperial Roman Legionaries (plus Scorpion)</t>
  </si>
  <si>
    <t>5060200842676</t>
  </si>
  <si>
    <t>WGH-IR-03</t>
  </si>
  <si>
    <t>Imperial Roman Praetorians (20 plus Emperor)</t>
  </si>
  <si>
    <t>5060200842430</t>
  </si>
  <si>
    <t>WGH-IR-05</t>
  </si>
  <si>
    <t>Imperial Roman Auxiliaries (20 plastic + 4 metal command) OUT OF STOCK TILL MARCH</t>
  </si>
  <si>
    <t>5060200842461</t>
  </si>
  <si>
    <t xml:space="preserve">Imperial Roman Veterans </t>
  </si>
  <si>
    <t>5060200841440</t>
  </si>
  <si>
    <t>Strength &amp; Honour (Roman Generals Foot &amp; Mounted)</t>
  </si>
  <si>
    <t xml:space="preserve">Dark Ages </t>
  </si>
  <si>
    <t>Viking Starter Army</t>
  </si>
  <si>
    <t>Saxon Starter Army</t>
  </si>
  <si>
    <t>Viking Bondi</t>
  </si>
  <si>
    <t>Viking Hirdmen</t>
  </si>
  <si>
    <t>Saxon Thegns</t>
  </si>
  <si>
    <t>Saxon Ceorls</t>
  </si>
  <si>
    <t>Hail Caesar Supplements</t>
  </si>
  <si>
    <t>Caesar's Gallic Wars - Hail Caesar Supplement (English)</t>
  </si>
  <si>
    <t>Age of Caesar (English)</t>
  </si>
  <si>
    <t>Age of Bronze (English)</t>
  </si>
  <si>
    <t>Hail Caesar Army Lists - Biblical to Early Medieval (English)</t>
  </si>
  <si>
    <t>WGH-004</t>
  </si>
  <si>
    <t>Rome´s Dacian Wars (English)</t>
  </si>
  <si>
    <t>WGH-006</t>
  </si>
  <si>
    <t>Germania (English)</t>
  </si>
  <si>
    <t xml:space="preserve">SPQR: Death or Glory !!! OUT OF STOCK AND DELETED FROM TRADE </t>
  </si>
  <si>
    <t>AND WEB OFFER, PLEASE REMOVE ALL</t>
  </si>
  <si>
    <t>SPQR: Death or Glory Rulebook (English)</t>
  </si>
  <si>
    <t>SPQR Death or Glory Rulebook (Spanish)</t>
  </si>
  <si>
    <t>Rome Legions</t>
  </si>
  <si>
    <t>SPQR: Caesars Legions - Legionaries with Pilum</t>
  </si>
  <si>
    <t>SPQR: Caesars Legions - Legionaries with Gladius &amp; Sling LOW STOCK</t>
  </si>
  <si>
    <t>Gaul &amp; Tribesmen</t>
  </si>
  <si>
    <t>SPQR: Gaul - Warriors</t>
  </si>
  <si>
    <t>SPQR: Gaul - Heroes LOW STOCK</t>
  </si>
  <si>
    <t>SPQR: Gaul - Skyclad Warriors LOW STOCK</t>
  </si>
  <si>
    <t>SPQR: Gaul - Tribesmen Archers</t>
  </si>
  <si>
    <t>SPQR: Gaul - Tribesmen Slingers</t>
  </si>
  <si>
    <t>SPQR: Gaul - Tribesmen with Javelins</t>
  </si>
  <si>
    <t>SPQR: Gaul - Horsemen</t>
  </si>
  <si>
    <t>SPQR: Gaul - War Dogs LOW STOCK</t>
  </si>
  <si>
    <t>Dacia &amp; Sarmatia</t>
  </si>
  <si>
    <t>SPQR: Dacia &amp; Sarmatia - Heroes LOW STOCK</t>
  </si>
  <si>
    <t>SPQR: Dacia &amp; Sarmatia - Dacian Falxmen</t>
  </si>
  <si>
    <t>SPQR: Dacian &amp; Sarmatia - Nobles</t>
  </si>
  <si>
    <t>SPQR: Dacia &amp; Sarmatia - Tribesmen with Slings LOW STOCK</t>
  </si>
  <si>
    <t>SPQR: Dacia &amp; Sarmatia - Tribesmen with Javelins</t>
  </si>
  <si>
    <t>SPQR: Dacia &amp; Sarmatia - Sarmatian Light Cavalry LOW STOCK</t>
  </si>
  <si>
    <t>SPQR: Dacia &amp; Sarmatia - Dacian Scorpio Team</t>
  </si>
  <si>
    <t>German Tribesmen</t>
  </si>
  <si>
    <t>SPQR: Germania - Heroes LOW STOCK</t>
  </si>
  <si>
    <t>SPQR: Germania - Germanic Warriors command</t>
  </si>
  <si>
    <t>SPQR: Germania - Germanic Warriors</t>
  </si>
  <si>
    <t>SPQR: Germania - Skyclad Germanic Warriors</t>
  </si>
  <si>
    <t>SPQR: Germania - Tribesmen Archers</t>
  </si>
  <si>
    <t>SPQR: Germania - Germanic Horsemen command</t>
  </si>
  <si>
    <t>SPQR: Germania - Germanic Horsemen</t>
  </si>
  <si>
    <t>Mercenary</t>
  </si>
  <si>
    <t>SPQR: Numidean Cavalry</t>
  </si>
  <si>
    <t>SPQR: Numidean Skirmishes LOW STOCK</t>
  </si>
  <si>
    <t>SPQR: Macedonia - Pezhetairoi</t>
  </si>
  <si>
    <t>2000 AD</t>
  </si>
  <si>
    <t>2000 AD Judge Dredd</t>
  </si>
  <si>
    <t>Judge Dredd: Starter Game I Am The Law! (English)</t>
  </si>
  <si>
    <t xml:space="preserve">Starter Set </t>
  </si>
  <si>
    <t>Judge Dredd: Rulebook (English)</t>
  </si>
  <si>
    <t>Judge Dredd: Block War Expansion (English)</t>
  </si>
  <si>
    <t>Expansion Box Set</t>
  </si>
  <si>
    <t>Judge Dredd: Counters</t>
  </si>
  <si>
    <t>Plastic Sprues Bag</t>
  </si>
  <si>
    <t>Judge Dredd: 2000 AD Dices</t>
  </si>
  <si>
    <t>Judge Dredd: Specialist Judges</t>
  </si>
  <si>
    <t>Judge Dredd: Street Judges</t>
  </si>
  <si>
    <t>Judge Dredd: Cadet Judge</t>
  </si>
  <si>
    <t>Judge Dredd: Arch Villains of Mega City One</t>
  </si>
  <si>
    <t>Judge Dredd: Denizens of Mega City One</t>
  </si>
  <si>
    <t>Judge Dredd: SJS Judge Gerhart</t>
  </si>
  <si>
    <t>Judge Dredd: Mutant Sky Raiders</t>
  </si>
  <si>
    <t>Judge Dredd: Cursed Earth Raiders</t>
  </si>
  <si>
    <t>Judge Dredd: Block Gang</t>
  </si>
  <si>
    <t>Judge Dredd: Block Gang Reinforcements</t>
  </si>
  <si>
    <t>Judge Dredd: Citi-Def</t>
  </si>
  <si>
    <t>Judge Dredd: Judge Dredd</t>
  </si>
  <si>
    <t>Judge Dredd: Judge Anderson</t>
  </si>
  <si>
    <t>Judge Dredd: The League of Fatties</t>
  </si>
  <si>
    <t>Judge Dredd: Wally Squad</t>
  </si>
  <si>
    <t>Judge Dredd: Klegg Hai!</t>
  </si>
  <si>
    <t>Judge Dredd: City Robots</t>
  </si>
  <si>
    <t>5060572503359</t>
  </si>
  <si>
    <t>Judge Dredd: Mega-City Resident Mob</t>
  </si>
  <si>
    <t>Judge Dredd: Justice Department Riot Control</t>
  </si>
  <si>
    <t>Judge Dredd: Fatties at War</t>
  </si>
  <si>
    <t>Judge Dredd: Citi-Def Specialists</t>
  </si>
  <si>
    <t>Judge Dredd: Block Gang Champions &amp; Heavies</t>
  </si>
  <si>
    <t>Judge Dredd: Citi-Def Jaeger Squad</t>
  </si>
  <si>
    <t>Judge Dredd: Lone Wolves</t>
  </si>
  <si>
    <t>JD03</t>
  </si>
  <si>
    <t>Mega-City Hab Zone Scenery Set</t>
  </si>
  <si>
    <t>2000 AD – Sláine</t>
  </si>
  <si>
    <t>Sláine: Kiss My Axe starter set</t>
  </si>
  <si>
    <t>Sláine the Miniatures Game – Rulebook Softcover (English)</t>
  </si>
  <si>
    <t>Sláine: Fomorian Sea Devils Warband</t>
  </si>
  <si>
    <t>Sláine: Balor of the Evil Eye</t>
  </si>
  <si>
    <t>Sláine: Drune Warband</t>
  </si>
  <si>
    <t>Sláine: Drune Heroes</t>
  </si>
  <si>
    <t>Sláine: Earth Tribes Warband</t>
  </si>
  <si>
    <t>Sláine: Earth Tribes Heroes</t>
  </si>
  <si>
    <t>Sláine: The Cauldron of Blood</t>
  </si>
  <si>
    <t>Sláine: The Badb</t>
  </si>
  <si>
    <t>Sláine: Fomorian Champions</t>
  </si>
  <si>
    <t>Sláine: What the El?</t>
  </si>
  <si>
    <t>Sláine: Drune Half Dead</t>
  </si>
  <si>
    <t>2000 AD "ABC Warriors"</t>
  </si>
  <si>
    <t>ABC Warriors: Increase the Peace Starter Game (English)</t>
  </si>
  <si>
    <t>ABC Warriors: Rulebook (English)</t>
  </si>
  <si>
    <t>ABC Warriors: Mongrol &amp; Robo - 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</si>
  <si>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</si>
  <si>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</si>
  <si>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</si>
  <si>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</si>
  <si>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</si>
  <si>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</si>
  <si>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</si>
  <si>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</si>
  <si>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Konfikt 47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</si>
  <si>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</si>
  <si>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</si>
  <si>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</si>
  <si>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</si>
  <si>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</si>
  <si>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 xml:space="preserve">German Heavy Infantry </t>
  </si>
  <si>
    <t>German Totenkorps</t>
  </si>
  <si>
    <t>German Pz IV-X</t>
  </si>
  <si>
    <t>Fallschirmjager Falcon Infantry</t>
  </si>
  <si>
    <t>Spinne Light Panzermech</t>
  </si>
  <si>
    <t>Schreckwulfen Squad</t>
  </si>
  <si>
    <t>Sd.Kfz 234/X Puma</t>
  </si>
  <si>
    <t>German Panther-X</t>
  </si>
  <si>
    <t>Panther-X with Light Rail-Gun</t>
  </si>
  <si>
    <t>Nachtalben Squad</t>
  </si>
  <si>
    <t>German Thor Heavy Panzermech</t>
  </si>
  <si>
    <t>German Zeus Heavy Panzermech</t>
  </si>
  <si>
    <t>German Towed Schwerefeld Projektor</t>
  </si>
  <si>
    <t>Nachtjäger Assault Squad</t>
  </si>
  <si>
    <t>Soviet Siberian Terror Squad</t>
  </si>
  <si>
    <t xml:space="preserve">Soviet Ursus Infantry </t>
  </si>
  <si>
    <t>Soviet Heavy Infantry Mk II</t>
  </si>
  <si>
    <t>Soviet Heavy Infantry</t>
  </si>
  <si>
    <t>Soviet T34/ZP</t>
  </si>
  <si>
    <t xml:space="preserve">Soviet Daughters of the Motherland </t>
  </si>
  <si>
    <t>Soviet Cossack Light Walker</t>
  </si>
  <si>
    <t>Soviet Mammoth Walker</t>
  </si>
  <si>
    <t>American</t>
  </si>
  <si>
    <t>Allied Grizzly Medium Walker</t>
  </si>
  <si>
    <t xml:space="preserve">Allied Coyote/Guardian Light Walker </t>
  </si>
  <si>
    <t>US Heavy Infantry (5 Miniatures)</t>
  </si>
  <si>
    <t xml:space="preserve">Metal Blister </t>
  </si>
  <si>
    <t>US Heavy Infantry Bazooka Team (2 Miniatures)</t>
  </si>
  <si>
    <t xml:space="preserve">US Firefly Jump Infantry </t>
  </si>
  <si>
    <t>US Mudskipper Jump Walker</t>
  </si>
  <si>
    <t>US Kodiak Walker</t>
  </si>
  <si>
    <t>US Jackal Walker</t>
  </si>
  <si>
    <t>M8A3 Tesla Scout</t>
  </si>
  <si>
    <t>Allied Coyote/Guardian Light Walker</t>
  </si>
  <si>
    <t>M4A9-T Sherman</t>
  </si>
  <si>
    <t>US M8A4 Bruin Medium Support Walker</t>
  </si>
  <si>
    <t>British Armoured Infantry Section</t>
  </si>
  <si>
    <t xml:space="preserve">British Automated Infantry </t>
  </si>
  <si>
    <t>Cromwell-T</t>
  </si>
  <si>
    <t>British Automated Carrier</t>
  </si>
  <si>
    <t>Britsich Tesla AT Gun</t>
  </si>
  <si>
    <t>British Grenadiers</t>
  </si>
  <si>
    <t>Churchill Meteor</t>
  </si>
  <si>
    <t>British Automated Infantry with HMG</t>
  </si>
  <si>
    <t>British Automated Infantry with MMG</t>
  </si>
  <si>
    <t>GB Hornet Medium Walker</t>
  </si>
  <si>
    <t>Japanese Ghost Attack Squad</t>
  </si>
  <si>
    <t>Japanese Shibito Squad</t>
  </si>
  <si>
    <t>Japanese Locust Medium Battlewalker</t>
  </si>
  <si>
    <t>Japanese Scorpion Light Walker</t>
  </si>
  <si>
    <t>Chi-Ha With Compression Cannon</t>
  </si>
  <si>
    <t>Japanese Battle Exoskeleton Squad</t>
  </si>
  <si>
    <t>Japanese Assault Exoskeleton Squad</t>
  </si>
  <si>
    <t>Italian Bersaglieri Armoured Infantry Squad</t>
  </si>
  <si>
    <t>Italian Centurion Heavy Infantry Squad - SOLD OUT PLEASE REMOVE</t>
  </si>
  <si>
    <t>Konflikt 47: Legio Aquila Squad</t>
  </si>
  <si>
    <t>Books</t>
  </si>
  <si>
    <t>Konflikt '47 Rule Book</t>
  </si>
  <si>
    <t>Konflikt 47 Resurgence</t>
  </si>
  <si>
    <t>Konflikt '47 Defiance Supplement</t>
  </si>
  <si>
    <t>Warlords of Erehwon</t>
  </si>
  <si>
    <t>Children of the Hydra's Teeth - Skeleton Host</t>
  </si>
  <si>
    <t>Azbad's Orc Horde</t>
  </si>
  <si>
    <t>Orc Warband</t>
  </si>
  <si>
    <t>--- Special Price --- 50% off 50% o 50% off 50% 50% off --- Special Price ---</t>
  </si>
  <si>
    <t>50% off RRP</t>
  </si>
  <si>
    <t>Trade Price</t>
  </si>
  <si>
    <t>Oni Ogres - Last Chance To Buy</t>
  </si>
  <si>
    <t>Bandits &amp; Brigands - Last Chance To Buy</t>
  </si>
  <si>
    <t>Daimyo &amp; Retinue - Last Chance To Buy</t>
  </si>
  <si>
    <t>Armoured Onna-Bugeisha - Last Chance To Buy</t>
  </si>
  <si>
    <t xml:space="preserve">Mythic Americas  </t>
  </si>
  <si>
    <t>--- Special Price --- 50% off 50% off 50% off 50% off 50% off 50% off 50% off 50% off 50% off 50% off 50% off 50% off 50%  --- Special Price ---</t>
  </si>
  <si>
    <t>Retail</t>
  </si>
  <si>
    <t>Mythic America Aztec &amp; Tribal Nations Starter Set (English)</t>
  </si>
  <si>
    <t>Mythic America Warlord of Erehwon Rulebook (English)</t>
  </si>
  <si>
    <t>Mythic Americas Pre-Columbian temple</t>
  </si>
  <si>
    <t>MDF</t>
  </si>
  <si>
    <t>Maya</t>
  </si>
  <si>
    <t>Maya Halach Uinic Warlord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</si>
  <si>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</si>
  <si>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</si>
  <si>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</si>
  <si>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</si>
  <si>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</si>
  <si>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</si>
  <si>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</si>
  <si>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</si>
  <si>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>Maya Warband Starter Army</t>
  </si>
  <si>
    <t>Aztec</t>
  </si>
  <si>
    <t>Aztec Warband Starter Set</t>
  </si>
  <si>
    <t>Aztec Quetzalcoatl</t>
  </si>
  <si>
    <t xml:space="preserve">Tlalocan-Bound Dead </t>
  </si>
  <si>
    <t>Jaguar Warriors with Macuahuitl</t>
  </si>
  <si>
    <t>Tlalocan-Bound Marauders box</t>
  </si>
  <si>
    <t xml:space="preserve">Resin Box </t>
  </si>
  <si>
    <t xml:space="preserve">Tlalocan High Priest </t>
  </si>
  <si>
    <t>Aztec Spider Sisters</t>
  </si>
  <si>
    <t>Ayar</t>
  </si>
  <si>
    <t>Eagle Warriors with bows</t>
  </si>
  <si>
    <t>Jaguar Warriors with spears</t>
  </si>
  <si>
    <t>Eagle Warrior Slingers</t>
  </si>
  <si>
    <t>Tribal Nations</t>
  </si>
  <si>
    <t>Tribal Nations Warband Starter Set</t>
  </si>
  <si>
    <t>Tribal Nations Sasquatches</t>
  </si>
  <si>
    <t>Mohawk Warriors</t>
  </si>
  <si>
    <t>Seneca Archers</t>
  </si>
  <si>
    <t>Wendigo</t>
  </si>
  <si>
    <t>Mohawk Warriors with Clubs</t>
  </si>
  <si>
    <t>Sachem Warlord on War Eagle</t>
  </si>
  <si>
    <t xml:space="preserve">Tribal Nations War Eagles (5 Eagles) </t>
  </si>
  <si>
    <t>Inca</t>
  </si>
  <si>
    <t>Inca Warband Starter Army</t>
  </si>
  <si>
    <t>Sapa Warlord</t>
  </si>
  <si>
    <t>Sapa Warlord on Spirit Jaguar</t>
  </si>
  <si>
    <t>Ayllus Warriors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</si>
  <si>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</si>
  <si>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</si>
  <si>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</si>
  <si>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</si>
  <si>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</si>
  <si>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Maras</t>
  </si>
  <si>
    <t>Inca Oracle</t>
  </si>
  <si>
    <t>Inti High Priest</t>
  </si>
  <si>
    <t>Frostgrave, Stargrave &amp; Oathmark</t>
  </si>
  <si>
    <t xml:space="preserve">IMPORTANT: ALL YELLOW MARKED FROSTGRAVE, STARGRAVE &amp; OATHMARK PRODUCTS </t>
  </si>
  <si>
    <t>NOT AVAILABLE FOR PARTNER IN EU MEMBER STATES ATM.</t>
  </si>
  <si>
    <t>Frostgrave</t>
  </si>
  <si>
    <t>BP1732</t>
  </si>
  <si>
    <t>Frostgrave II Rulebook (English)</t>
  </si>
  <si>
    <t>FGVP01</t>
  </si>
  <si>
    <t>Frostgrave Soldiers</t>
  </si>
  <si>
    <t>FGVP02</t>
  </si>
  <si>
    <t>Frostgrave Cultists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</si>
  <si>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</si>
  <si>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</si>
  <si>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</si>
  <si>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</si>
  <si>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</si>
  <si>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</si>
  <si>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</si>
  <si>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</si>
  <si>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</si>
  <si>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</si>
  <si>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</si>
  <si>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</si>
  <si>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</si>
  <si>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</si>
  <si>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</si>
  <si>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</si>
  <si>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FGVP11</t>
  </si>
  <si>
    <t>Frostgrave Cultists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</si>
  <si>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</si>
  <si>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</si>
  <si>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</si>
  <si>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</si>
  <si>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</si>
  <si>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</si>
  <si>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Stargrave</t>
  </si>
  <si>
    <t>OSPSGV001</t>
  </si>
  <si>
    <t>Stargrave Rulebook (English)</t>
  </si>
  <si>
    <t>SGVP001</t>
  </si>
  <si>
    <t>Stargrave Crew</t>
  </si>
  <si>
    <t>SGVP002</t>
  </si>
  <si>
    <t>Stargrave Mercenaries</t>
  </si>
  <si>
    <t>SGVP003</t>
  </si>
  <si>
    <t>Stargrave Troopers</t>
  </si>
  <si>
    <t>SGVP004</t>
  </si>
  <si>
    <t>Stargrave Crew II (Women)</t>
  </si>
  <si>
    <t>SGVP005</t>
  </si>
  <si>
    <t>Stargrave Mercenaries II</t>
  </si>
  <si>
    <t>SGVP007</t>
  </si>
  <si>
    <t>Stargrave Scavengers</t>
  </si>
  <si>
    <t>SGVP008</t>
  </si>
  <si>
    <t>Stargrave Scavengers II</t>
  </si>
  <si>
    <t>Oathmark</t>
  </si>
  <si>
    <t>BP1725</t>
  </si>
  <si>
    <t>Oathmark: Battle of the Lost Age (English)</t>
  </si>
  <si>
    <t>OAKP201</t>
  </si>
  <si>
    <t>Goblin Infantry</t>
  </si>
  <si>
    <t>OAKP202</t>
  </si>
  <si>
    <t xml:space="preserve">Goblin Wolf Riders </t>
  </si>
  <si>
    <t>OAKP203</t>
  </si>
  <si>
    <t>Goblin Slaves</t>
  </si>
  <si>
    <t>TBC</t>
  </si>
  <si>
    <t>OAKP301</t>
  </si>
  <si>
    <t>Elf Infantry</t>
  </si>
  <si>
    <t>OAKP302</t>
  </si>
  <si>
    <t>Elf Light Infantry</t>
  </si>
  <si>
    <t>OAKP303</t>
  </si>
  <si>
    <t>Elf Cavalry</t>
  </si>
  <si>
    <t>OAKP401</t>
  </si>
  <si>
    <t>Human Infantry</t>
  </si>
  <si>
    <t>OAKP402</t>
  </si>
  <si>
    <t>Human Cavalry</t>
  </si>
  <si>
    <t>OAKP403</t>
  </si>
  <si>
    <t>Human Light Infantry</t>
  </si>
  <si>
    <t>OAKP501</t>
  </si>
  <si>
    <t>Skeleton Infantry</t>
  </si>
  <si>
    <t>OAKP502</t>
  </si>
  <si>
    <t>Revenant Infantry</t>
  </si>
  <si>
    <t>OAKP102</t>
  </si>
  <si>
    <t>Dwarf Heavy Infantry</t>
  </si>
  <si>
    <t>OAKP101</t>
  </si>
  <si>
    <t>Dwarf Infantry</t>
  </si>
  <si>
    <t>OAKP103</t>
  </si>
  <si>
    <t>Dwarf Light Infantry</t>
  </si>
  <si>
    <t>OAKP204</t>
  </si>
  <si>
    <t>Orc Infantry</t>
  </si>
  <si>
    <t>OAKP205</t>
  </si>
  <si>
    <t>Orc Heavy Infantry</t>
  </si>
  <si>
    <t>Micro Art Studio</t>
  </si>
  <si>
    <t>Bolt Action PREPAINTED Terrain</t>
  </si>
  <si>
    <t>H00123</t>
  </si>
  <si>
    <t xml:space="preserve">Pre-Painted WW2 Normandy Cafe </t>
  </si>
  <si>
    <t>H00124</t>
  </si>
  <si>
    <t>Pre-Painted WW2 Normandy Restaurant</t>
  </si>
  <si>
    <t>H00125</t>
  </si>
  <si>
    <t xml:space="preserve">Pre-Painted WW2 Normandy Townhouse 1 </t>
  </si>
  <si>
    <t>H00126</t>
  </si>
  <si>
    <t xml:space="preserve">Pre-Painted WW2 Normandy Townhouse 2 </t>
  </si>
  <si>
    <t>H00127</t>
  </si>
  <si>
    <t>Pre-Painted WW2 Normandy Townhouse 3</t>
  </si>
  <si>
    <t>H00128</t>
  </si>
  <si>
    <t>Pre-Painted WW2 Normandy Large Brick Shed</t>
  </si>
  <si>
    <t>H00129</t>
  </si>
  <si>
    <t xml:space="preserve">Pre-Painted WW2 Normandy Small Sheds with Dovecote </t>
  </si>
  <si>
    <t>H00130</t>
  </si>
  <si>
    <t xml:space="preserve">Pre-Painted WW2 Normandy Large Tin Shed </t>
  </si>
  <si>
    <t>H00131</t>
  </si>
  <si>
    <t>Pre-Painted WW2 Normandy Garage with Petrol Station</t>
  </si>
  <si>
    <t>H00132</t>
  </si>
  <si>
    <t>Pre-Painted WW2 Normandy Church</t>
  </si>
  <si>
    <t>H00133</t>
  </si>
  <si>
    <t>Pre-Painted WW2 Normandy Walls with Gate (low)</t>
  </si>
  <si>
    <t>H00134</t>
  </si>
  <si>
    <t>Pre-Painted WW2 Normandy Walls with Gate (high)</t>
  </si>
  <si>
    <t>H00157</t>
  </si>
  <si>
    <t>Pre-painted WW2 Normandy Farmhouse</t>
  </si>
  <si>
    <t>H00158</t>
  </si>
  <si>
    <t>Pre-painted WW2 Normandy Homestead with Outbuildings</t>
  </si>
  <si>
    <t>H00159</t>
  </si>
  <si>
    <t>Pre-painted WW2 Normandy Cowshed</t>
  </si>
  <si>
    <t>H00160</t>
  </si>
  <si>
    <t>Pre-painted WW2 Normandy Stable with Dovecote</t>
  </si>
  <si>
    <t>H00161</t>
  </si>
  <si>
    <t>Pre-painted WW2 Normandy Coach House with Chicken Coop</t>
  </si>
  <si>
    <t>H00162</t>
  </si>
  <si>
    <t>Pre-painted WW2 Normandy High Stone Wall with Gate</t>
  </si>
  <si>
    <t>H00192</t>
  </si>
  <si>
    <t>Pre-painted WW2 Normandy Ruined Large House 2</t>
  </si>
  <si>
    <t>H00193</t>
  </si>
  <si>
    <t xml:space="preserve">Pre-painted WW2 Normandy Ruined Large House 1 </t>
  </si>
  <si>
    <t>H00215</t>
  </si>
  <si>
    <t>Pre-painted Ruin 1</t>
  </si>
  <si>
    <t>H00216</t>
  </si>
  <si>
    <t>Pre-painted Ruin 2</t>
  </si>
  <si>
    <t>H00217</t>
  </si>
  <si>
    <t>Pre-painted Ruin 3</t>
  </si>
  <si>
    <t>H00218</t>
  </si>
  <si>
    <t>Pre-painted Winter Ruin 1</t>
  </si>
  <si>
    <t>H00219</t>
  </si>
  <si>
    <t>Pre-painted Winter Ruin 2</t>
  </si>
  <si>
    <t>H00220</t>
  </si>
  <si>
    <t>Pre-painted Winter Ruin 3</t>
  </si>
  <si>
    <t>Sarissa Hobby &amp; Terrain (28mm)</t>
  </si>
  <si>
    <t>N032</t>
  </si>
  <si>
    <t>WW2 LCM Landing Craft</t>
  </si>
  <si>
    <t>N061</t>
  </si>
  <si>
    <t>LCVP Landing Craft Vehicle Personnel - Higgins Boat (T)</t>
  </si>
  <si>
    <t>N088</t>
  </si>
  <si>
    <t>Horsa Glider</t>
  </si>
  <si>
    <t>I001</t>
  </si>
  <si>
    <t>Large Factory</t>
  </si>
  <si>
    <t>I004</t>
  </si>
  <si>
    <t>Large Factory - Destroyed</t>
  </si>
  <si>
    <t>i010</t>
  </si>
  <si>
    <t>Factory Scenery Set</t>
  </si>
  <si>
    <t>K007</t>
  </si>
  <si>
    <t>Watch Tower</t>
  </si>
  <si>
    <t>M530</t>
  </si>
  <si>
    <t>Triple Arch Stone Bridge</t>
  </si>
  <si>
    <t>N002</t>
  </si>
  <si>
    <t>Terrace House - Destroyed</t>
  </si>
  <si>
    <t>N004</t>
  </si>
  <si>
    <t>Corner Terrace House - Destroyed</t>
  </si>
  <si>
    <t>N006</t>
  </si>
  <si>
    <t>Small Shop - Destroyed</t>
  </si>
  <si>
    <t>N009</t>
  </si>
  <si>
    <t>Small House</t>
  </si>
  <si>
    <t>N010</t>
  </si>
  <si>
    <t>Small House - Destroyed</t>
  </si>
  <si>
    <t>N011</t>
  </si>
  <si>
    <t>Farm House</t>
  </si>
  <si>
    <t>N012</t>
  </si>
  <si>
    <t>Farm House - Destroyed</t>
  </si>
  <si>
    <t>N016</t>
  </si>
  <si>
    <t>Terrace Shop - Destroyed</t>
  </si>
  <si>
    <t>N019</t>
  </si>
  <si>
    <t>Large Farmhouse</t>
  </si>
  <si>
    <t>N020</t>
  </si>
  <si>
    <t>Large Farmhouse - Destroyed</t>
  </si>
  <si>
    <t>N021</t>
  </si>
  <si>
    <t>Single Storey House</t>
  </si>
  <si>
    <t>N022</t>
  </si>
  <si>
    <t>Single Storey House - Destroyed</t>
  </si>
  <si>
    <t>N023</t>
  </si>
  <si>
    <t>End of Terrace Cafe</t>
  </si>
  <si>
    <t>N025</t>
  </si>
  <si>
    <t>Bombed Out House</t>
  </si>
  <si>
    <t>N028</t>
  </si>
  <si>
    <t>WW2 Europe Machine Gun Bunker</t>
  </si>
  <si>
    <t>N033</t>
  </si>
  <si>
    <t>WW2 European Chateau</t>
  </si>
  <si>
    <t>N090</t>
  </si>
  <si>
    <t>Artillery Bunker</t>
  </si>
  <si>
    <t>N110</t>
  </si>
  <si>
    <t>Small Destroyed North Africa House (T)</t>
  </si>
  <si>
    <t>N150</t>
  </si>
  <si>
    <t>Destroyed European Townhouse Scenery Set</t>
  </si>
  <si>
    <t>N151</t>
  </si>
  <si>
    <t>European Street Scenery Set</t>
  </si>
  <si>
    <t>N152</t>
  </si>
  <si>
    <t>Storage Shelter Scenery Set</t>
  </si>
  <si>
    <t>Q004</t>
  </si>
  <si>
    <t>Post-Apoc Mart Retail Superstore (Project Z)</t>
  </si>
  <si>
    <t>S150</t>
  </si>
  <si>
    <t>Sci Fi Scenery Set</t>
  </si>
  <si>
    <t>TT01</t>
  </si>
  <si>
    <t>Terrain Tile System Pack (TT01)</t>
  </si>
  <si>
    <t>PR22</t>
  </si>
  <si>
    <t>A4 Hobby Station System</t>
  </si>
  <si>
    <t>PR23</t>
  </si>
  <si>
    <t>A3 Hobby Station System</t>
  </si>
  <si>
    <t>N460B</t>
  </si>
  <si>
    <t>Trench System</t>
  </si>
  <si>
    <t>Airfix</t>
  </si>
  <si>
    <t>A01004B</t>
  </si>
  <si>
    <t>P51 Mustang - Airfix</t>
  </si>
  <si>
    <t>A01005B</t>
  </si>
  <si>
    <t>A6M2 Zero - Airfix</t>
  </si>
  <si>
    <t>A01008B</t>
  </si>
  <si>
    <t>ME 109E - Airfix SOLD OUT ATM</t>
  </si>
  <si>
    <t>A01071C</t>
  </si>
  <si>
    <t>Spitfire MK1a - Airfix</t>
  </si>
  <si>
    <t>A04065</t>
  </si>
  <si>
    <t>Mosquito - Airfix</t>
  </si>
  <si>
    <t>A04066</t>
  </si>
  <si>
    <t>ME410A-1 - Airfix</t>
  </si>
  <si>
    <t>A06014</t>
  </si>
  <si>
    <t>Heinkel HE111P-2 - Airfix</t>
  </si>
  <si>
    <t>A06015A</t>
  </si>
  <si>
    <t>Mitchell B-25 - Airfix</t>
  </si>
  <si>
    <t>Books &amp; Magazines</t>
  </si>
  <si>
    <t>WI442</t>
  </si>
  <si>
    <t>Wargames Illustrated WI442 October 2024 Edition</t>
  </si>
  <si>
    <t>WI441</t>
  </si>
  <si>
    <t>Wargames Illustrated WI441 September 2024 Edition (free Sprue French Inf.)</t>
  </si>
  <si>
    <t>WI440</t>
  </si>
  <si>
    <t>Wargames Illustrated WI440 August 2024 Edition</t>
  </si>
  <si>
    <t>WI438</t>
  </si>
  <si>
    <t>Wargames Illustrated WI438 June 2024 Edition</t>
  </si>
  <si>
    <t>WI435</t>
  </si>
  <si>
    <t>Wargames Illustrated WI435 March 2024 Edition</t>
  </si>
  <si>
    <t>WI434</t>
  </si>
  <si>
    <t>Wargames Illustrated WI434 February 2024 Edition</t>
  </si>
  <si>
    <t>WI433</t>
  </si>
  <si>
    <t>Wargames Illustrated WI433 January 2024 Edition</t>
  </si>
  <si>
    <t>Hobby Books - Dave Taylor Miniatures</t>
  </si>
  <si>
    <t>DTM1051</t>
  </si>
  <si>
    <t>The Tremendous Tome of Epic Dungeons</t>
  </si>
  <si>
    <t>Terrain Essentials Book</t>
  </si>
  <si>
    <t>THE ART OF... Volume 01 - Miniature Monthly</t>
  </si>
  <si>
    <t>THE ART OF... Volume 02 - Christof Keil</t>
  </si>
  <si>
    <t>THE ART OF... Volume 03 - Ana Polanscakl</t>
  </si>
  <si>
    <t>THE ART OF... Volume 04 - Chris Suhre</t>
  </si>
  <si>
    <t>9781958875055</t>
  </si>
  <si>
    <t>THE ART OF... Volume 05 - Tommie Soule</t>
  </si>
  <si>
    <t>9781958872062</t>
  </si>
  <si>
    <t>THE ART OF... Volume 06 - Seyni N'Diaye</t>
  </si>
  <si>
    <t>9781958872079</t>
  </si>
  <si>
    <t>THE ART OF... Volume 07 Erik Swinson</t>
  </si>
  <si>
    <t>THE ART OF... Volume 08 Bjarni Dali</t>
  </si>
  <si>
    <t>THE ART OF... Volume 09 Katarzyno Gorska</t>
  </si>
  <si>
    <t>TABLETOP WORKSHOP</t>
  </si>
  <si>
    <t>TWMM-002</t>
  </si>
  <si>
    <t>How To Build Tabletop Terrain: Gaming Boards - Volume 1</t>
  </si>
  <si>
    <t>TWMM-004</t>
  </si>
  <si>
    <t>How To Build Tabletop Terrain: Tools &amp; Materials</t>
  </si>
  <si>
    <t>Phillip &amp; Marina Preiser</t>
  </si>
  <si>
    <t>MGB-EN-Z1</t>
  </si>
  <si>
    <t>Miniature Terrain Making Vol. 1</t>
  </si>
  <si>
    <t>PERRY MINIATURES</t>
  </si>
  <si>
    <t>RED MARKED PRODUCTS ARE NOT AVAILABLE ANYMORE, PLEASE SEE WARLORD GAMES EQUIVALENT.</t>
  </si>
  <si>
    <t xml:space="preserve">IMPORTANT: ALL YELLOW MARKED PERRY MINIATURES PRODUCTS NOT AVAILABLE FOR </t>
  </si>
  <si>
    <t>PARTNER IN EU MEMBER STATES ATM.</t>
  </si>
  <si>
    <t>BB2</t>
  </si>
  <si>
    <t>Travel Battle Set (English)</t>
  </si>
  <si>
    <t>Box Game Plastic</t>
  </si>
  <si>
    <t>ACWBIG</t>
  </si>
  <si>
    <t>Perry American Civil War Battle Set (English)</t>
  </si>
  <si>
    <t>ACW 115</t>
  </si>
  <si>
    <t xml:space="preserve">American Civil War Union Infantry </t>
  </si>
  <si>
    <t>ACW 120</t>
  </si>
  <si>
    <t>American Civil War Union Infantry in sack coats Skirmishing</t>
  </si>
  <si>
    <t>ACW2</t>
  </si>
  <si>
    <t xml:space="preserve">American Civil War Cavalry </t>
  </si>
  <si>
    <t>ACW70</t>
  </si>
  <si>
    <t>American Civil War Zouaves</t>
  </si>
  <si>
    <t>ACW80</t>
  </si>
  <si>
    <t>American Civil War Confederate Infantry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</si>
  <si>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</si>
  <si>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</si>
  <si>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</si>
  <si>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</si>
  <si>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</si>
  <si>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</si>
  <si>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</si>
  <si>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>Agincourt Foot Knights</t>
  </si>
  <si>
    <t>AO70</t>
  </si>
  <si>
    <t>Mounted Agincourt Knights 1415-29</t>
  </si>
  <si>
    <t>AW200</t>
  </si>
  <si>
    <t>American War of Independence British Infantry 1775-1783</t>
  </si>
  <si>
    <t>AW250</t>
  </si>
  <si>
    <t>American War of Independence Continental Infantry 1776-1783</t>
  </si>
  <si>
    <t>BH1</t>
  </si>
  <si>
    <t>British Napoleonic Line Infantry 1808-1815</t>
  </si>
  <si>
    <t>BH80</t>
  </si>
  <si>
    <t xml:space="preserve">Napoleonic British Hussars </t>
  </si>
  <si>
    <t>BH90</t>
  </si>
  <si>
    <t>Napoleonic British Light Dragoons 1808-15</t>
  </si>
  <si>
    <t>FN100</t>
  </si>
  <si>
    <t>French Napoleonic Line Infantry 1812-1815</t>
  </si>
  <si>
    <t>FN120</t>
  </si>
  <si>
    <t>French Napoleonic Heavy Cavalry 1812-1815</t>
  </si>
  <si>
    <t>FN130</t>
  </si>
  <si>
    <t>French Dragoons 1812-1815</t>
  </si>
  <si>
    <t>FN140</t>
  </si>
  <si>
    <t>French Hussars 1792-1815</t>
  </si>
  <si>
    <t>FN250</t>
  </si>
  <si>
    <t>French Napoleonic Infantry Battalion 1807-14</t>
  </si>
  <si>
    <t>FN260</t>
  </si>
  <si>
    <t>Elite Companies, French Infantry 1807-14  </t>
  </si>
  <si>
    <t>PN1</t>
  </si>
  <si>
    <t>Prussian Napoleonic Line Infantry 1813-1815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</si>
  <si>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</si>
  <si>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</si>
  <si>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</si>
  <si>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</si>
  <si>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</si>
  <si>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</si>
  <si>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</si>
  <si>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</si>
  <si>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</si>
  <si>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</si>
  <si>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</si>
  <si>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</si>
  <si>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</si>
  <si>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</si>
  <si>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</si>
  <si>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</si>
  <si>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</si>
  <si>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>Foot Knights 1450-1500</t>
  </si>
  <si>
    <t>WR60</t>
  </si>
  <si>
    <t>Light Cavalry</t>
  </si>
  <si>
    <t>€ RRP</t>
  </si>
  <si>
    <t>Warlord Games - Tools &amp; Brushes</t>
  </si>
  <si>
    <t>Modelling Knife</t>
  </si>
  <si>
    <t>Tool Blister</t>
  </si>
  <si>
    <t>5060572503991</t>
  </si>
  <si>
    <t>Replacement Knife Blades (5)</t>
  </si>
  <si>
    <t>5060572504011</t>
  </si>
  <si>
    <t xml:space="preserve">Sculpting Tool </t>
  </si>
  <si>
    <t>5060572504004</t>
  </si>
  <si>
    <t xml:space="preserve">Side Cutter </t>
  </si>
  <si>
    <t>5060572504028</t>
  </si>
  <si>
    <t>Bent Nose Pliers</t>
  </si>
  <si>
    <t>5060572504035</t>
  </si>
  <si>
    <t>Pin Vice and Drill Bits</t>
  </si>
  <si>
    <t>5060572504042</t>
  </si>
  <si>
    <t>Mouldline Remover</t>
  </si>
  <si>
    <t>5060572504059</t>
  </si>
  <si>
    <t xml:space="preserve">Modelling Tweezers </t>
  </si>
  <si>
    <t>5060572504066</t>
  </si>
  <si>
    <t>Needle Files (3)</t>
  </si>
  <si>
    <t>5060572504080</t>
  </si>
  <si>
    <t xml:space="preserve">Warlord A3 Cutting Mat 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</si>
  <si>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</si>
  <si>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</si>
  <si>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</si>
  <si>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</si>
  <si>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</si>
  <si>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</si>
  <si>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</si>
  <si>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</si>
  <si>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</si>
  <si>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</si>
  <si>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5060572507425</t>
  </si>
  <si>
    <t>Warlord Mixing Balls (100)</t>
  </si>
  <si>
    <t>5060572507432</t>
  </si>
  <si>
    <t xml:space="preserve">Warlord Tape Measure </t>
  </si>
  <si>
    <t>5060572507487</t>
  </si>
  <si>
    <t>Warlord Games Kolinsky Brush '00'</t>
  </si>
  <si>
    <t>Brush Pack Unit 10</t>
  </si>
  <si>
    <t>5060572509740</t>
  </si>
  <si>
    <t>Warlord Games Synthetic Brush '0'</t>
  </si>
  <si>
    <t>5060572509757</t>
  </si>
  <si>
    <t xml:space="preserve">Warlord Games Synthetic Brush '1' </t>
  </si>
  <si>
    <t>5060572509764</t>
  </si>
  <si>
    <t xml:space="preserve">Warlord Games Synthetic Brush '2' </t>
  </si>
  <si>
    <t>5060572509771</t>
  </si>
  <si>
    <t>Warlord Large Paint Rack</t>
  </si>
  <si>
    <t>5060393708582</t>
  </si>
  <si>
    <t>PMA3006</t>
  </si>
  <si>
    <t>Flexible Masking Tape 6mm (2)</t>
  </si>
  <si>
    <t>5060252029902</t>
  </si>
  <si>
    <t>Warlord Games - Battlefield &amp; Basings</t>
  </si>
  <si>
    <t>Battlefields &amp; Basing: Spring 2mm Static Grass (180ml)</t>
  </si>
  <si>
    <t>Container Basings</t>
  </si>
  <si>
    <t>Battlefields &amp; Basing: Summer 2mm Static Grass (180ml)</t>
  </si>
  <si>
    <t>Battlefields &amp; Basing: Autumn 2mm Static Grass (180ml)</t>
  </si>
  <si>
    <t>Battlefields &amp; Basing: Dead 2mm Static Grass (180ml)</t>
  </si>
  <si>
    <t>Battlefields &amp; Basing: Patchy 2mm Static Grass (180ml)</t>
  </si>
  <si>
    <t>Battlefields &amp; Basing: Light Green Lichen (180ml)</t>
  </si>
  <si>
    <t>Battlefields &amp; Basing: Dark Green Lichen (180ml)</t>
  </si>
  <si>
    <t>Battlefields &amp; Basing: Brown Lichen (180ml)</t>
  </si>
  <si>
    <t>Battlefields &amp; Basing: Spring Undergrowth Clump Foliage (180ml)</t>
  </si>
  <si>
    <t>Battlefields &amp; Basing: Summer Undergrowth Clump Foliage (180ml)</t>
  </si>
  <si>
    <t>Battlefields &amp; Basing: Forest Ground Cover (180ml) SOLD OUT</t>
  </si>
  <si>
    <t>Battlefields &amp; Basing: Desert Sand (180ml)</t>
  </si>
  <si>
    <t>Battlefields &amp; Basing: Rocky Sand (180ml)</t>
  </si>
  <si>
    <t>Battlefields &amp; Basing: Basing Slate (180ml)</t>
  </si>
  <si>
    <t>Battlefields &amp; Basing: Building Rubble (180ml)</t>
  </si>
  <si>
    <t>Battlefields &amp; Basing: Fine Cork Chips (180ml)</t>
  </si>
  <si>
    <t>Battlefields &amp; Basing: Large Cork Chips (180ml)</t>
  </si>
  <si>
    <t>Battlefields &amp; Basing: Fine Coal (180ml)</t>
  </si>
  <si>
    <t>Battlefields &amp; Basing: Yellow Lichen (180ml)</t>
  </si>
  <si>
    <t>Battlefields &amp; Basing: Blue Lichen (180ml)</t>
  </si>
  <si>
    <t>Battlefields &amp; Basing: Red Lichen (180ml)</t>
  </si>
  <si>
    <t>Battlefields &amp; Basing: Black Lichen (180ml)</t>
  </si>
  <si>
    <t>Battlefields &amp; Basing: Orange Lichen (180ml)</t>
  </si>
  <si>
    <t>Battlefields &amp; Basing: Snow (180ml)</t>
  </si>
  <si>
    <t>Battlefields &amp; Basing: Rocks &amp; Pebbles (180ml)</t>
  </si>
  <si>
    <t>Battlefields &amp; Basing: Fine Model Sand (180ml)</t>
  </si>
  <si>
    <t>Battlefields &amp; Basing: Large Grey Stones (180ml)</t>
  </si>
  <si>
    <t>Battlefields &amp; Basing: Scorched 2mm Static Grass (180ml)</t>
  </si>
  <si>
    <t>Battlefields &amp; Basing: Wild Meadow 2mm Static Grass (180ml)</t>
  </si>
  <si>
    <t>Battlefields &amp; Basing: Winter Grass 2mm Static Grass (180ml)</t>
  </si>
  <si>
    <t>Warlord Games - Dices</t>
  </si>
  <si>
    <t>WG-D6-31</t>
  </si>
  <si>
    <t>Spot Dice 10mm - Yellow D6 (30)</t>
  </si>
  <si>
    <t>5060200848258</t>
  </si>
  <si>
    <t>WG-D6-32</t>
  </si>
  <si>
    <t>Spot Dice 10mm - Ivory D6 (30)</t>
  </si>
  <si>
    <t>5060200848265</t>
  </si>
  <si>
    <t>WG-D6-33</t>
  </si>
  <si>
    <t>Spot Dice 10mm - Red D6 (30)</t>
  </si>
  <si>
    <t>5060200848272</t>
  </si>
  <si>
    <t>WG-D6-34</t>
  </si>
  <si>
    <t>Spot Dice 10mm - Black D6 (30)</t>
  </si>
  <si>
    <t>5060200848289</t>
  </si>
  <si>
    <t>WG-D6-35</t>
  </si>
  <si>
    <t>Spot Dice 10mm - Green D6 (30)</t>
  </si>
  <si>
    <t>5060200848296</t>
  </si>
  <si>
    <t>Spot Dice 10mm - White D6 (30)</t>
  </si>
  <si>
    <t>WG-D6-41</t>
  </si>
  <si>
    <t>Emerald D6 Dice - 15mm (8)</t>
  </si>
  <si>
    <t>Bag With 8 Dices</t>
  </si>
  <si>
    <t>WG-D6-42</t>
  </si>
  <si>
    <t>Sapphire D6 Dice - 15mm (8)</t>
  </si>
  <si>
    <t>WG-D6-43</t>
  </si>
  <si>
    <t>Yellow Citrine D6 Dice - 15mm (8)</t>
  </si>
  <si>
    <t>WG-D6-44</t>
  </si>
  <si>
    <t>Blue Topaz D6 Dice - 15mm (8)</t>
  </si>
  <si>
    <t>WG-D6-45</t>
  </si>
  <si>
    <t>Ruby D6 Dice - 15mm (8)</t>
  </si>
  <si>
    <t>WG-D6-46</t>
  </si>
  <si>
    <t>Amber D6 Dice - 15mm (8)</t>
  </si>
  <si>
    <t>WG-D6-47</t>
  </si>
  <si>
    <t>Fire Opel D6 Dice - 15mm (8)</t>
  </si>
  <si>
    <t>WG-D6-48</t>
  </si>
  <si>
    <t>Clear Quartz D6 Dice - 15mm (8)</t>
  </si>
  <si>
    <t>WG-D6-40</t>
  </si>
  <si>
    <t>White Roman Numeral D6 (10)</t>
  </si>
  <si>
    <t>5060393700753</t>
  </si>
  <si>
    <t>WG-D10-31</t>
  </si>
  <si>
    <t>D10 Dice Pack - Blue (10)</t>
  </si>
  <si>
    <t>5060200849651</t>
  </si>
  <si>
    <t>WG-D10-32</t>
  </si>
  <si>
    <t>D10 Dice Pack - Red (10)</t>
  </si>
  <si>
    <t>5060200849668</t>
  </si>
  <si>
    <t>WG-D10-33</t>
  </si>
  <si>
    <t>D10 Dice Pack - White (10)</t>
  </si>
  <si>
    <t>5060200849675</t>
  </si>
  <si>
    <t>WG-D10-34</t>
  </si>
  <si>
    <t>D10 Dice Pack - Black (10)</t>
  </si>
  <si>
    <t>5060200849682</t>
  </si>
  <si>
    <t>Warlord Games - Bases</t>
  </si>
  <si>
    <t>Bag with 3 frames 25mm Round Bases</t>
  </si>
  <si>
    <t xml:space="preserve">Bag Plastic </t>
  </si>
  <si>
    <t>WG-BASE-30</t>
  </si>
  <si>
    <t xml:space="preserve">Bag of Round Bases Mixed </t>
  </si>
  <si>
    <t>Infantry Bases Pack (Square)</t>
  </si>
  <si>
    <t>Cavalry Bases Pack (Sqaure)</t>
  </si>
  <si>
    <t>Warlord Games Brand Paints (PLEASE NOTE. COMES LOOSE IN PLASTIC BAG, NOT BOXED)</t>
  </si>
  <si>
    <t>Generic Colours</t>
  </si>
  <si>
    <t xml:space="preserve">Royal Blue </t>
  </si>
  <si>
    <t>Paints Pack Unit 6</t>
  </si>
  <si>
    <t>US Army</t>
  </si>
  <si>
    <t>US Gaiters Brown</t>
  </si>
  <si>
    <t>US Army Webbing</t>
  </si>
  <si>
    <t>US Army Green</t>
  </si>
  <si>
    <t>Soviet Army</t>
  </si>
  <si>
    <t>Soviet Khaki Green</t>
  </si>
  <si>
    <t>Soviet Body Armour</t>
  </si>
  <si>
    <t>British Army</t>
  </si>
  <si>
    <t>Green Webbing VERY LOW STOCK</t>
  </si>
  <si>
    <t>Khaki Webbing</t>
  </si>
  <si>
    <t xml:space="preserve">PIAT Green </t>
  </si>
  <si>
    <t>German Army</t>
  </si>
  <si>
    <t>German Helmet Green</t>
  </si>
  <si>
    <t>German Army Grey Green  VERY LOW STOCK</t>
  </si>
  <si>
    <t>Zeltbahn Camo Brown</t>
  </si>
  <si>
    <t>THE ARMY PAINTER</t>
  </si>
  <si>
    <t>Paint Sets</t>
  </si>
  <si>
    <t>WP8067</t>
  </si>
  <si>
    <t>Warpaints Fanatic: Mega Set</t>
  </si>
  <si>
    <t>Paint Set Box</t>
  </si>
  <si>
    <t>WP8066</t>
  </si>
  <si>
    <t>Warpaints Fanatic: Starter Set</t>
  </si>
  <si>
    <t>WP8068</t>
  </si>
  <si>
    <t>Warpaints Fanatic: Washes Paint Set</t>
  </si>
  <si>
    <t>WP8069</t>
  </si>
  <si>
    <t>Warpaints Fanatic: Metallics Paint Set</t>
  </si>
  <si>
    <t>WP8071P</t>
  </si>
  <si>
    <t>Warpaints Fanatic: Most Wanted</t>
  </si>
  <si>
    <t>WP8073P</t>
  </si>
  <si>
    <t xml:space="preserve">Warpaints Fanatic: Wargamers Paint Set </t>
  </si>
  <si>
    <t>WP8057</t>
  </si>
  <si>
    <t>Speedpaint 2.0 Mega Set</t>
  </si>
  <si>
    <t>5713799805705</t>
  </si>
  <si>
    <t>WP8061</t>
  </si>
  <si>
    <t>Speedpaint 2.0 Complete Set</t>
  </si>
  <si>
    <t>5713799806108</t>
  </si>
  <si>
    <t>WP8062</t>
  </si>
  <si>
    <t>Speedpaint 2.0 Metallics Set</t>
  </si>
  <si>
    <t>5713799806207</t>
  </si>
  <si>
    <t>WP8059</t>
  </si>
  <si>
    <t>Speedpaint 2.0 Starter Set</t>
  </si>
  <si>
    <t>5713799805903</t>
  </si>
  <si>
    <t>WP8060</t>
  </si>
  <si>
    <t>Speedpaint 2.0 Most Wanted Set</t>
  </si>
  <si>
    <t>5713799806009</t>
  </si>
  <si>
    <t>Warpaints Fanatic</t>
  </si>
  <si>
    <t>WP3001</t>
  </si>
  <si>
    <t>Warpaints Fanatic: Matt Black (6)</t>
  </si>
  <si>
    <t>WP3002</t>
  </si>
  <si>
    <t>Warpaints Fanatic: Deep Grey (6)</t>
  </si>
  <si>
    <t>WP3003</t>
  </si>
  <si>
    <t>Warpaints Fanatic: Uniform Grey (6)</t>
  </si>
  <si>
    <t>WP3004</t>
  </si>
  <si>
    <t>Warpaints Fanatic: Ash Grey (6)</t>
  </si>
  <si>
    <t>WP3005</t>
  </si>
  <si>
    <t>Warpaints Fanatic: Company Grey (6)</t>
  </si>
  <si>
    <t>WP3006</t>
  </si>
  <si>
    <t>Warpaints Fanatic: Brigade Grey (6)</t>
  </si>
  <si>
    <t>WP3007</t>
  </si>
  <si>
    <t>Warpaints Fanatic: Grey Castle (6)</t>
  </si>
  <si>
    <t>WP3008</t>
  </si>
  <si>
    <t>Warpaints Fanatic: Gargoyle Grey (6)</t>
  </si>
  <si>
    <t>WP3009</t>
  </si>
  <si>
    <t>Warpaints Fanatic: Great Hall Grey (6)</t>
  </si>
  <si>
    <t>WP3010</t>
  </si>
  <si>
    <t>Warpaints Fanatic: Worn Stone (6)</t>
  </si>
  <si>
    <t>WP3011</t>
  </si>
  <si>
    <t>Warpaints Fanatic: Brainmatter Beige (6)</t>
  </si>
  <si>
    <t>WP3012</t>
  </si>
  <si>
    <t>Warpaints Fanatic: Matt White (6)</t>
  </si>
  <si>
    <t>WP3013</t>
  </si>
  <si>
    <t>Warpaints Fanatic: Night Sky (6)</t>
  </si>
  <si>
    <t>WP3014</t>
  </si>
  <si>
    <t>Warpaints Fanatic: Thunderous Blue (6)</t>
  </si>
  <si>
    <t>WP3015</t>
  </si>
  <si>
    <t>Warpaints Fanatic: Stratos Blue (6)</t>
  </si>
  <si>
    <t>WP3016</t>
  </si>
  <si>
    <t>Warpaints Fanatic: Wolf Grey (6)</t>
  </si>
  <si>
    <t>WP3017</t>
  </si>
  <si>
    <t>Warpaints Fanatic: Runic Cobalt (6)</t>
  </si>
  <si>
    <t>WP3018</t>
  </si>
  <si>
    <t>Warpaints Fanatic: Frost Blue (6)</t>
  </si>
  <si>
    <t>WP3019</t>
  </si>
  <si>
    <t>Warpaints Fanatic: Triumphant Navy (6)</t>
  </si>
  <si>
    <t>WP3020</t>
  </si>
  <si>
    <t>Warpaints Fanatic: Gothic Blue (6)</t>
  </si>
  <si>
    <t>WP3021</t>
  </si>
  <si>
    <t>Warpaints Fanatic: Ultramarine Blue (6)</t>
  </si>
  <si>
    <t>WP3022</t>
  </si>
  <si>
    <t>Warpaints Fanatic: Alpha Blue (6)</t>
  </si>
  <si>
    <t>WP3023</t>
  </si>
  <si>
    <t>Warpaints Fanatic: Baron Blue (6)</t>
  </si>
  <si>
    <t>WP3024</t>
  </si>
  <si>
    <t>Warpaints Fanatic: Augur Blue (6)</t>
  </si>
  <si>
    <t>WP3025</t>
  </si>
  <si>
    <t>Warpaints Fanatic: Imperial Navy (6)</t>
  </si>
  <si>
    <t>WP3026</t>
  </si>
  <si>
    <t>Warpaints Fanatic: Regal Blue (6)</t>
  </si>
  <si>
    <t>WP3027</t>
  </si>
  <si>
    <t>Warpaints Fanatic: Royal Blue (6)</t>
  </si>
  <si>
    <t>WP3028</t>
  </si>
  <si>
    <t>Warpaints Fanatic: Crystal Blue (6)</t>
  </si>
  <si>
    <t>WP3029</t>
  </si>
  <si>
    <t>Warpaints Fanatic: Arctic Gem (6)</t>
  </si>
  <si>
    <t>WP3030</t>
  </si>
  <si>
    <t>Warpaints Fanatic: Bright Sapphire (6)</t>
  </si>
  <si>
    <t>WP3031</t>
  </si>
  <si>
    <t>Warpaints Fanatic: Deep Ocean Blue (6)</t>
  </si>
  <si>
    <t>WP3032</t>
  </si>
  <si>
    <t>Warpaints Fanatic: Abyssal Blue (6)</t>
  </si>
  <si>
    <t>WP3033</t>
  </si>
  <si>
    <t>Warpaints Fanatic: Tidal Blue (6)</t>
  </si>
  <si>
    <t>WP3034</t>
  </si>
  <si>
    <t>Warpaints Fanatic: Phalanx Blue (6)</t>
  </si>
  <si>
    <t>WP3035</t>
  </si>
  <si>
    <t>Warpaints Fanatic: Shieldwall Blue (6)</t>
  </si>
  <si>
    <t>WP3036</t>
  </si>
  <si>
    <t>Warpaints Fanatic: Aegis Aqua (6)</t>
  </si>
  <si>
    <t>WP3037</t>
  </si>
  <si>
    <t>Warpaints Fanatic: Deep Azure (6)</t>
  </si>
  <si>
    <t>WP3038</t>
  </si>
  <si>
    <t>Warpaints Fanatic: Hydra Turquoise (6)</t>
  </si>
  <si>
    <t>WP3039</t>
  </si>
  <si>
    <t>Warpaints Fanatic: Turquoise Siren (6)</t>
  </si>
  <si>
    <t>WP3040</t>
  </si>
  <si>
    <t>Warpaints Fanatic: Aquamarine (6)</t>
  </si>
  <si>
    <t>WP3041</t>
  </si>
  <si>
    <t>Warpaints Fanatic: Neptune Glow (6)</t>
  </si>
  <si>
    <t>WP3042</t>
  </si>
  <si>
    <t>Warpaints Fanatic: Marine Mist (6)</t>
  </si>
  <si>
    <t>WP3043</t>
  </si>
  <si>
    <t>Warpaints Fanatic: Scarab Green (6)</t>
  </si>
  <si>
    <t>WP3044</t>
  </si>
  <si>
    <t>Warpaints Fanatic: Temple Gate Teal (6)</t>
  </si>
  <si>
    <t>WP3045</t>
  </si>
  <si>
    <t>Warpaints Fanatic: Pharaoh Guard (6)</t>
  </si>
  <si>
    <t>WP3046</t>
  </si>
  <si>
    <t>Warpaints Fanatic: Talisman Teal (6)</t>
  </si>
  <si>
    <t>WP3047</t>
  </si>
  <si>
    <t>Warpaints Fanatic: Aqua Alchemy (6)</t>
  </si>
  <si>
    <t>WP3048</t>
  </si>
  <si>
    <t>Warpaints Fanatic: Amulet Aqua (6)</t>
  </si>
  <si>
    <t>WP3049</t>
  </si>
  <si>
    <t>Warpaints Fanatic: Angel Green (6)</t>
  </si>
  <si>
    <t>WP3050</t>
  </si>
  <si>
    <t>Warpaints Fanatic: Guardian Green (6)</t>
  </si>
  <si>
    <t>WP3051</t>
  </si>
  <si>
    <t>Warpaints Fanatic: Greenskin (6)</t>
  </si>
  <si>
    <t>WP3052</t>
  </si>
  <si>
    <t>Warpaints Fanatic: Eternal Hunt (6)</t>
  </si>
  <si>
    <t>WP3053</t>
  </si>
  <si>
    <t>Warpaints Fanatic: Wild Green (6)</t>
  </si>
  <si>
    <t>WP3054</t>
  </si>
  <si>
    <t>Warpaints Fanatic: Ferocious Green (6)</t>
  </si>
  <si>
    <t>WP3055</t>
  </si>
  <si>
    <t>Warpaints Fanatic: Emerald Forest (6)</t>
  </si>
  <si>
    <t>WP3056</t>
  </si>
  <si>
    <t>Warpaints Fanatic: Leafy Green (6)</t>
  </si>
  <si>
    <t>WP3057</t>
  </si>
  <si>
    <t>Warpaints Fanatic: Rainforest (6)</t>
  </si>
  <si>
    <t>WP3058</t>
  </si>
  <si>
    <t>Warpaints Fanatic: Electric Lime (6)</t>
  </si>
  <si>
    <t>WP3059</t>
  </si>
  <si>
    <t>Warpaints Fanatic: Vivid Volt (6)</t>
  </si>
  <si>
    <t>WP3060</t>
  </si>
  <si>
    <t>Warpaints Fanatic: Afterglow (6)</t>
  </si>
  <si>
    <t>WP3061</t>
  </si>
  <si>
    <t>Warpaints Fanatic: Evergreen Fog (6)</t>
  </si>
  <si>
    <t>WP3062</t>
  </si>
  <si>
    <t>Warpaints Fanatic: Medieval Forest (6)</t>
  </si>
  <si>
    <t>WP3063</t>
  </si>
  <si>
    <t>Warpaints Fanatic: Patagon Pine (6)</t>
  </si>
  <si>
    <t>WP3064</t>
  </si>
  <si>
    <t>Warpaints Fanatic: Autumn Sage (6)</t>
  </si>
  <si>
    <t>WP3065</t>
  </si>
  <si>
    <t>Warpaints Fanatic: Forest Faun (6)</t>
  </si>
  <si>
    <t>WP3066</t>
  </si>
  <si>
    <t>Warpaints Fanatic: Mossy Green (6)</t>
  </si>
  <si>
    <t>WP3067</t>
  </si>
  <si>
    <t>Warpaints Fanatic: Woodland Camo (6)</t>
  </si>
  <si>
    <t>WP3068</t>
  </si>
  <si>
    <t>Warpaints Fanatic: Army Green (6)</t>
  </si>
  <si>
    <t>WP3069</t>
  </si>
  <si>
    <t>Warpaints Fanatic: Camouflage Green (6)</t>
  </si>
  <si>
    <t>WP3070</t>
  </si>
  <si>
    <t>Warpaints Fanatic: Olive Drab (6)</t>
  </si>
  <si>
    <t>WP3071</t>
  </si>
  <si>
    <t>Warpaints Fanatic: Necrotic Flesh (6)</t>
  </si>
  <si>
    <t>WP3072</t>
  </si>
  <si>
    <t>Warpaints Fanatic: Grotesque Green (6)</t>
  </si>
  <si>
    <t>WP3073</t>
  </si>
  <si>
    <t>Warpaints Fanatic: Brigandine Brown (6)</t>
  </si>
  <si>
    <t>WP3074</t>
  </si>
  <si>
    <t>Warpaints Fanatic: Bootstrap Brown (6)</t>
  </si>
  <si>
    <t>WP3075</t>
  </si>
  <si>
    <t>Warpaints Fanatic: Leather Brown (6)</t>
  </si>
  <si>
    <t>WP3076</t>
  </si>
  <si>
    <t>Warpaints Fanatic: Paratrooper Tan (6)</t>
  </si>
  <si>
    <t>WP3077</t>
  </si>
  <si>
    <t>Warpaints Fanatic: Command Khaki (6)</t>
  </si>
  <si>
    <t>WP3078</t>
  </si>
  <si>
    <t>Warpaints Fanatic: Urban Buff (6)</t>
  </si>
  <si>
    <t>WP3079</t>
  </si>
  <si>
    <t>Warpaints Fanatic: Tundra Taupe (6)</t>
  </si>
  <si>
    <t>WP3080</t>
  </si>
  <si>
    <t>Warpaints Fanatic: Prairie Ochre (6)</t>
  </si>
  <si>
    <t>WP3081</t>
  </si>
  <si>
    <t>Warpaints Fanatic: Desert Yellow (6)</t>
  </si>
  <si>
    <t>WP3082</t>
  </si>
  <si>
    <t>Warpaints Fanatic: Wasteland Clay (6)</t>
  </si>
  <si>
    <t>WP3083</t>
  </si>
  <si>
    <t>Warpaints Fanatic: Burnt Turf (6)</t>
  </si>
  <si>
    <t>WP3084</t>
  </si>
  <si>
    <t>Warpaints Fanatic: Barren Dune (6)</t>
  </si>
  <si>
    <t>WP3085</t>
  </si>
  <si>
    <t>Warpaints Fanatic: Dusty Skull (6)</t>
  </si>
  <si>
    <t>WP3086</t>
  </si>
  <si>
    <t>Warpaints Fanatic: Tomb King Tan (6)</t>
  </si>
  <si>
    <t>WP3087</t>
  </si>
  <si>
    <t>Warpaints Fanatic: Skeleton Bone (6)</t>
  </si>
  <si>
    <t>WP3088</t>
  </si>
  <si>
    <t>Warpaints Fanatic: Ancient Stone (6)</t>
  </si>
  <si>
    <t>WP3089</t>
  </si>
  <si>
    <t>Warpaints Fanatic: Boney Spikes (6)</t>
  </si>
  <si>
    <t>WP3090</t>
  </si>
  <si>
    <t>Warpaints Fanatic: Pale Sand (6)</t>
  </si>
  <si>
    <t>WP3091</t>
  </si>
  <si>
    <t>Warpaints Fanatic: Demigod Flames (6)</t>
  </si>
  <si>
    <t>WP3092</t>
  </si>
  <si>
    <t>Warpaints Fanatic: Fiendish Yellow (6)</t>
  </si>
  <si>
    <t>WP3093</t>
  </si>
  <si>
    <t>Warpaints Fanatic: Daemonic Yellow (6)</t>
  </si>
  <si>
    <t>WP3094</t>
  </si>
  <si>
    <t>Warpaints Fanatic: Warped Yellow (6)</t>
  </si>
  <si>
    <t>WP3095</t>
  </si>
  <si>
    <t>Warpaints Fanatic: Space Dust (6)</t>
  </si>
  <si>
    <t>WP3096</t>
  </si>
  <si>
    <t>Warpaints Fanatic: Ice Yellow (6)</t>
  </si>
  <si>
    <t>WP3097</t>
  </si>
  <si>
    <t>Warpaints Fanatic: Molten Lava (6)</t>
  </si>
  <si>
    <t>WP3098</t>
  </si>
  <si>
    <t>Warpaints Fanatic: Burning Ore (6)</t>
  </si>
  <si>
    <t>WP3099</t>
  </si>
  <si>
    <t>Warpaints Fanatic: Lava Orange (6)</t>
  </si>
  <si>
    <t>WP3100</t>
  </si>
  <si>
    <t>Warpaints Fanatic: Flickering Flame (6)</t>
  </si>
  <si>
    <t>WP3101</t>
  </si>
  <si>
    <t>Warpaints Fanatic: Glowing Inferno (6)</t>
  </si>
  <si>
    <t>WP3102</t>
  </si>
  <si>
    <t>Warpaints Fanatic: Inner Light (6)</t>
  </si>
  <si>
    <t>WP3103</t>
  </si>
  <si>
    <t>Warpaints Fanatic: Resplendent Red (6)</t>
  </si>
  <si>
    <t>WP3104</t>
  </si>
  <si>
    <t>Warpaints Fanatic: Angelic Red (6)</t>
  </si>
  <si>
    <t>WP3105</t>
  </si>
  <si>
    <t>Warpaints Fanatic: Legendary Red (6)</t>
  </si>
  <si>
    <t>WP3106</t>
  </si>
  <si>
    <t>Warpaints Fanatic: Sacred Scarlet (6)</t>
  </si>
  <si>
    <t>WP3107</t>
  </si>
  <si>
    <t>Warpaints Fanatic: Violent Vermilion (6)</t>
  </si>
  <si>
    <t>WP3108</t>
  </si>
  <si>
    <t>Warpaints Fanatic: Raging Rouge (6)</t>
  </si>
  <si>
    <t>WP3109</t>
  </si>
  <si>
    <t>Warpaints Fanatic: Oak Brown (6)</t>
  </si>
  <si>
    <t>WP3110</t>
  </si>
  <si>
    <t>Warpaints Fanatic: Tree Ancient (6)</t>
  </si>
  <si>
    <t>WP3111</t>
  </si>
  <si>
    <t>Warpaints Fanatic: Dryad Brown (6)</t>
  </si>
  <si>
    <t>WP3112</t>
  </si>
  <si>
    <t>Warpaints Fanatic: Fur Brown (6)</t>
  </si>
  <si>
    <t>WP3113</t>
  </si>
  <si>
    <t>Warpaints Fanatic: Ruddy Umber (6)</t>
  </si>
  <si>
    <t>WP3114</t>
  </si>
  <si>
    <t>Warpaints Fanatic: Buffed Hide (6)</t>
  </si>
  <si>
    <t>WP3115</t>
  </si>
  <si>
    <t>Warpaints Fanatic: Basilisk Red (6)</t>
  </si>
  <si>
    <t>WP3116</t>
  </si>
  <si>
    <t>Warpaints Fanatic: Wyvern Fury (6)</t>
  </si>
  <si>
    <t>WP3117</t>
  </si>
  <si>
    <t>Warpaints Fanatic: Dragon Red (6)</t>
  </si>
  <si>
    <t>WP3118</t>
  </si>
  <si>
    <t>Warpaints Fanatic: Pure Red (6)</t>
  </si>
  <si>
    <t>WP3119</t>
  </si>
  <si>
    <t>Warpaints Fanatic: Blood Chalice (6)</t>
  </si>
  <si>
    <t>WP3120</t>
  </si>
  <si>
    <t>Warpaints Fanatic: Raging Rose (6)</t>
  </si>
  <si>
    <t>WP3121</t>
  </si>
  <si>
    <t>Warpaints Fanatic: Wicked Pink (6)</t>
  </si>
  <si>
    <t>WP3122</t>
  </si>
  <si>
    <t>Warpaints Fanatic: Impish Rouge (6)</t>
  </si>
  <si>
    <t>WP3123</t>
  </si>
  <si>
    <t>Warpaints Fanatic: Pixie Pink (6)</t>
  </si>
  <si>
    <t>WP3124</t>
  </si>
  <si>
    <t>Warpaints Fanatic: Weird Elixir (6)</t>
  </si>
  <si>
    <t>WP3125</t>
  </si>
  <si>
    <t>Warpaints Fanatic: Pink Potion (6)</t>
  </si>
  <si>
    <t>WP3126</t>
  </si>
  <si>
    <t>Warpaints Fanatic: Doomfire Drab (6)</t>
  </si>
  <si>
    <t>WP3127</t>
  </si>
  <si>
    <t>Warpaints Fanatic: Terrestrial Titan (6)</t>
  </si>
  <si>
    <t>WP3128</t>
  </si>
  <si>
    <t>Warpaints Fanatic: Alien Purple (6)</t>
  </si>
  <si>
    <t>WP3129</t>
  </si>
  <si>
    <t>Warpaints Fanatic: Cultist Purple (6)</t>
  </si>
  <si>
    <t>WP3130</t>
  </si>
  <si>
    <t>Warpaints Fanatic: Hexed Violet (6)</t>
  </si>
  <si>
    <t>WP3131</t>
  </si>
  <si>
    <t>Warpaints Fanatic: Violet Coven (6)</t>
  </si>
  <si>
    <t>WP3132</t>
  </si>
  <si>
    <t>Warpaints Fanatic: Kraken Lavender (6)</t>
  </si>
  <si>
    <t>WP3133</t>
  </si>
  <si>
    <t>Warpaints Fanatic: Diabolic Plum (6)</t>
  </si>
  <si>
    <t>WP3134</t>
  </si>
  <si>
    <t>Warpaints Fanatic: Magecast Magenta (6)</t>
  </si>
  <si>
    <t>WP3135</t>
  </si>
  <si>
    <t>Warpaints Fanatic: Warlock Magenta (6)</t>
  </si>
  <si>
    <t>WP3136</t>
  </si>
  <si>
    <t>Warpaints Fanatic: Spellbound Fuchsia (6)</t>
  </si>
  <si>
    <t>WP3137</t>
  </si>
  <si>
    <t>Warpaints Fanatic: Enchanted Pink (6)</t>
  </si>
  <si>
    <t>WP3138</t>
  </si>
  <si>
    <t>Warpaints Fanatic: Diviner Light (6)</t>
  </si>
  <si>
    <t>WP3139</t>
  </si>
  <si>
    <t>Warpaints Fanatic: Mulled Berry (6)</t>
  </si>
  <si>
    <t>WP3140</t>
  </si>
  <si>
    <t>Warpaints Fanatic: Moldy Wine (6)</t>
  </si>
  <si>
    <t>WP3141</t>
  </si>
  <si>
    <t>Warpaints Fanatic: Elder Flower (6)</t>
  </si>
  <si>
    <t>WP3142</t>
  </si>
  <si>
    <t>Warpaints Fanatic: Forbidden Fruit (6)</t>
  </si>
  <si>
    <t>WP3143</t>
  </si>
  <si>
    <t>Warpaints Fanatic: Figgy Pink (6)</t>
  </si>
  <si>
    <t>WP3144</t>
  </si>
  <si>
    <t>Warpaints Fanatic: Wilted Rose (6)</t>
  </si>
  <si>
    <t>WP3145</t>
  </si>
  <si>
    <t>Warpaints Fanatic: Moonstone Skin (6)</t>
  </si>
  <si>
    <t>WP3146</t>
  </si>
  <si>
    <t>Warpaints Fanatic: Agate Skin (6)</t>
  </si>
  <si>
    <t>WP3147</t>
  </si>
  <si>
    <t>Warpaints Fanatic: Barbarian Flesh (6)</t>
  </si>
  <si>
    <t>WP3148</t>
  </si>
  <si>
    <t>Warpaints Fanatic: Ruby Skin (6)</t>
  </si>
  <si>
    <t>WP3149</t>
  </si>
  <si>
    <t>Warpaints Fanatic: Opal Skin (6)</t>
  </si>
  <si>
    <t>WP3150</t>
  </si>
  <si>
    <t>Warpaints Fanatic: Pearl Skin (6)</t>
  </si>
  <si>
    <t>WP3151</t>
  </si>
  <si>
    <t>Warpaints Fanatic: Carnelian Skin (6)</t>
  </si>
  <si>
    <t>WP3152</t>
  </si>
  <si>
    <t>Warpaints Fanatic: Tiger's Eye (6)</t>
  </si>
  <si>
    <t>WP3153</t>
  </si>
  <si>
    <t>Warpaints Fanatic: Topaz Skin (6)</t>
  </si>
  <si>
    <t>WP3154</t>
  </si>
  <si>
    <t>Warpaints Fanatic: Jasper Skin (6)</t>
  </si>
  <si>
    <t>WP3155</t>
  </si>
  <si>
    <t>Warpaints Fanatic: Tourmaline Skin (6)</t>
  </si>
  <si>
    <t>WP3156</t>
  </si>
  <si>
    <t>Warpaints Fanatic: Leopard Stone Skin (6)</t>
  </si>
  <si>
    <t>WP3157</t>
  </si>
  <si>
    <t>Warpaints Fanatic: Obsidian Skin (6)</t>
  </si>
  <si>
    <t>WP3158</t>
  </si>
  <si>
    <t>Warpaints Fanatic: Onyx Skin (6)</t>
  </si>
  <si>
    <t>WP3159</t>
  </si>
  <si>
    <t>Warpaints Fanatic: Mocca Skin (6)</t>
  </si>
  <si>
    <t>WP3160</t>
  </si>
  <si>
    <t>Warpaints Fanatic: Amber Skin (6)</t>
  </si>
  <si>
    <t>WP3161</t>
  </si>
  <si>
    <t>Warpaints Fanatic: Dorado Skin (6)</t>
  </si>
  <si>
    <t>WP3162</t>
  </si>
  <si>
    <t>Warpaints Fanatic: Quartz Skin (6)</t>
  </si>
  <si>
    <t>Warpaints Fanatic Effects</t>
  </si>
  <si>
    <t>WP3163</t>
  </si>
  <si>
    <t>Warpaints Fanatic Effects: Disgusting Slime (6)</t>
  </si>
  <si>
    <t>WP3164</t>
  </si>
  <si>
    <t>Warpaints Fanatic Effects: Dry Blood (6)</t>
  </si>
  <si>
    <t>WP3165</t>
  </si>
  <si>
    <t>Warpaints Fanatic Effects: True Blood (6)</t>
  </si>
  <si>
    <t>WP3166</t>
  </si>
  <si>
    <t>Warpaints Fanatic Effects: Dark Rust (6)</t>
  </si>
  <si>
    <t>WP3167</t>
  </si>
  <si>
    <t>Warpaints Fanatic Effects: Fresh Rust (6)</t>
  </si>
  <si>
    <t>WP3168</t>
  </si>
  <si>
    <t>Warpaints Fanatic Effects: Verdigris (6)</t>
  </si>
  <si>
    <t>WP3169</t>
  </si>
  <si>
    <t>Warpaints Fanatic Effects: Oil Stains (6)</t>
  </si>
  <si>
    <t>WP3170</t>
  </si>
  <si>
    <t>Warpaints Fanatic Effects: Oozing Vomit (6)</t>
  </si>
  <si>
    <t>WP3171</t>
  </si>
  <si>
    <t>Warpaints Fanatic Effects: Warpaints Stabilizer (6)</t>
  </si>
  <si>
    <t>WP3172</t>
  </si>
  <si>
    <t>Warpaints Fanatic Effects: Warpaints Retarder (6)</t>
  </si>
  <si>
    <t>WP3173</t>
  </si>
  <si>
    <t>Warpaints Fanatic Effects: Gloss Varnish (6)</t>
  </si>
  <si>
    <t>WP3174</t>
  </si>
  <si>
    <t>Warpaints Fanatic Effects: Matt Varnish (6)</t>
  </si>
  <si>
    <t>WP3175</t>
  </si>
  <si>
    <t>Warpaints Fanatic Effects: Brush-On Primer (6)</t>
  </si>
  <si>
    <t>WP3176</t>
  </si>
  <si>
    <t>Warpaints Fanatic Effects: Plasma Coil Glow (6)</t>
  </si>
  <si>
    <t>WP3177</t>
  </si>
  <si>
    <t>Warpaints Fanatic Effects: Data System Glow (6)</t>
  </si>
  <si>
    <t>WP3178</t>
  </si>
  <si>
    <t>Warpaints Fanatic Effects: Lens Flare Glow (6)</t>
  </si>
  <si>
    <t>WP3179</t>
  </si>
  <si>
    <t>Warpaints Fanatic Effects: Radiation Glow (6)</t>
  </si>
  <si>
    <t>WP3180</t>
  </si>
  <si>
    <t>Warpaints Fanatic Effects: Power Node Glow (6)</t>
  </si>
  <si>
    <t>Warpaints Fanatic Metallics</t>
  </si>
  <si>
    <t>WP3181</t>
  </si>
  <si>
    <t>Warpaints Fanatic Metallic: Rough Iron (6)</t>
  </si>
  <si>
    <t>WP3182</t>
  </si>
  <si>
    <t>Warpaints Fanatic Metallic: Red Copper (6)</t>
  </si>
  <si>
    <t>WP3183</t>
  </si>
  <si>
    <t>Warpaints Fanatic Metallic: Weapon Bronze (6)</t>
  </si>
  <si>
    <t>WP3184</t>
  </si>
  <si>
    <t>Warpaints Fanatic Metallic: True Copper (6)</t>
  </si>
  <si>
    <t>WP3185</t>
  </si>
  <si>
    <t>Warpaints Fanatic Metallic: Evil Chrome (6)</t>
  </si>
  <si>
    <t>WP3186</t>
  </si>
  <si>
    <t>Warpaints Fanatic Metallic: True Brass (6)</t>
  </si>
  <si>
    <t>WP3187</t>
  </si>
  <si>
    <t>Warpaints Fanatic Metallic: Tainted Gold (6)</t>
  </si>
  <si>
    <t>WP3188</t>
  </si>
  <si>
    <t>Warpaints Fanatic Metallic: Greedy Gold (6)</t>
  </si>
  <si>
    <t>WP3189</t>
  </si>
  <si>
    <t>Warpaints Fanatic Metallic: Bright Gold (6)</t>
  </si>
  <si>
    <t>WP3190</t>
  </si>
  <si>
    <t>Warpaints Fanatic Metallic: Mithril (6)</t>
  </si>
  <si>
    <t>WP3191</t>
  </si>
  <si>
    <t>Warpaints Fanatic Metallic:  Shining Silver (6)</t>
  </si>
  <si>
    <t>WP3192</t>
  </si>
  <si>
    <t>Warpaints Fanatic Metallic: Plate Mail Metal (6)</t>
  </si>
  <si>
    <t>WP3193</t>
  </si>
  <si>
    <t>Warpaints Fanatic Metallic: Gun Metal (6)</t>
  </si>
  <si>
    <t>WP3194</t>
  </si>
  <si>
    <t>Warpaints Fanatic Metallic: Cobalt Metal (6)</t>
  </si>
  <si>
    <t>WP3195</t>
  </si>
  <si>
    <t>Warpaints Fanatic Metallic: Death Metal (6)</t>
  </si>
  <si>
    <t>WP3196</t>
  </si>
  <si>
    <t>Warpaints Fanatic Metallic: Dark Emerald (6)</t>
  </si>
  <si>
    <t>WP3197</t>
  </si>
  <si>
    <t>Warpaints Fanatic Metallic: Glittering Green (6)</t>
  </si>
  <si>
    <t>WP3198</t>
  </si>
  <si>
    <t>Warpaints Fanatic Metallic: Gemstone Red (6)</t>
  </si>
  <si>
    <t>Warpaints Fanatic Washes</t>
  </si>
  <si>
    <t>WP3199</t>
  </si>
  <si>
    <t>Warpaints Fanatic Wash: Dark Tone (6)</t>
  </si>
  <si>
    <t>WP3200</t>
  </si>
  <si>
    <t>Warpaints Fanatic Wash: Strong Tone (6)</t>
  </si>
  <si>
    <t>WP3201</t>
  </si>
  <si>
    <t>Warpaints Fanatic Wash: Soft Tone (6)</t>
  </si>
  <si>
    <t>WP3202</t>
  </si>
  <si>
    <t>Warpaints Fanatic Wash: Light Tone (6)</t>
  </si>
  <si>
    <t>WP3203</t>
  </si>
  <si>
    <t>Warpaints Fanatic Wash: Sepia Tone (6)</t>
  </si>
  <si>
    <t>WP3204</t>
  </si>
  <si>
    <t>Warpaints Fanatic Wash: Rust Tone (6)</t>
  </si>
  <si>
    <t>WP3205</t>
  </si>
  <si>
    <t>Warpaints Fanatic Wash: Dark Red Tone (6)</t>
  </si>
  <si>
    <t>WP3206</t>
  </si>
  <si>
    <t>Warpaints Fanatic Wash: Red Tone (6)</t>
  </si>
  <si>
    <t>WP3207</t>
  </si>
  <si>
    <t>Warpaints Fanatic Wash: Orange Tone (6)</t>
  </si>
  <si>
    <t>WP3208</t>
  </si>
  <si>
    <t>Warpaints Fanatic Wash: Green Tone (6)</t>
  </si>
  <si>
    <t>WP3209</t>
  </si>
  <si>
    <t>Warpaints Fanatic Wash: Military Shade (6)</t>
  </si>
  <si>
    <t>WP3210</t>
  </si>
  <si>
    <t>Warpaints Fanatic Wash: Blue Tone (6)</t>
  </si>
  <si>
    <t>WP3211</t>
  </si>
  <si>
    <t>Warpaints Fanatic Wash: Dark Blue Tone (6)</t>
  </si>
  <si>
    <t>WP3212</t>
  </si>
  <si>
    <t>Warpaints Fanatic Wash: Purple Tone (6)</t>
  </si>
  <si>
    <t>WP3213</t>
  </si>
  <si>
    <t>Warpaints Fanatic Wash: Magenta Tone (6)</t>
  </si>
  <si>
    <t>WP3214</t>
  </si>
  <si>
    <t>Warpaints Fanatic Wash: Strong Skin Shade (6)</t>
  </si>
  <si>
    <t>WP3215</t>
  </si>
  <si>
    <t>Warpaints Fanatic Wash: Dark Skin Shade (6)</t>
  </si>
  <si>
    <t>WP3216</t>
  </si>
  <si>
    <t>Warpaints Fanatic Wash: Wash Medium (6)</t>
  </si>
  <si>
    <t>Speedpaints 2.0</t>
  </si>
  <si>
    <t>WP2000</t>
  </si>
  <si>
    <t>Speedpaint: Medium</t>
  </si>
  <si>
    <t>5713799200081</t>
  </si>
  <si>
    <t>WP2001</t>
  </si>
  <si>
    <t>Speedpaint: Grim Black</t>
  </si>
  <si>
    <t>5713799200180</t>
  </si>
  <si>
    <t>WP2002</t>
  </si>
  <si>
    <t>Speedpaint: Gravelord Grey</t>
  </si>
  <si>
    <t>5713799200289</t>
  </si>
  <si>
    <t>WP2003</t>
  </si>
  <si>
    <t>Speedpaint: Holy White</t>
  </si>
  <si>
    <t>5713799200388</t>
  </si>
  <si>
    <t>WP2004</t>
  </si>
  <si>
    <t>Speedpaint: Crusader Skin</t>
  </si>
  <si>
    <t>5713799200487</t>
  </si>
  <si>
    <t>WP2005</t>
  </si>
  <si>
    <t>Speedpaint: Dark Wood</t>
  </si>
  <si>
    <t>5713799200586</t>
  </si>
  <si>
    <t>WP2006</t>
  </si>
  <si>
    <t>Speedpaint: Pallid Bone</t>
  </si>
  <si>
    <t>5713799200685</t>
  </si>
  <si>
    <t>WP2007</t>
  </si>
  <si>
    <t>Speedpaint: Absolution Green</t>
  </si>
  <si>
    <t>5713799200784</t>
  </si>
  <si>
    <t>WP2008</t>
  </si>
  <si>
    <t>Speedpaint: Camo Cloak</t>
  </si>
  <si>
    <t>5713799200883</t>
  </si>
  <si>
    <t>WP2009</t>
  </si>
  <si>
    <t>Speedpaint: Orc Skin</t>
  </si>
  <si>
    <t>5713799200982</t>
  </si>
  <si>
    <t>WP2010</t>
  </si>
  <si>
    <t>Speedpaint: Blood Red</t>
  </si>
  <si>
    <t>5713799201088</t>
  </si>
  <si>
    <t>WP2011</t>
  </si>
  <si>
    <t>Speedpaint: Malignant Green</t>
  </si>
  <si>
    <t>5713799201187</t>
  </si>
  <si>
    <t>WP2012</t>
  </si>
  <si>
    <t>Speedpaint: Slaughter Red</t>
  </si>
  <si>
    <t>5713799201286</t>
  </si>
  <si>
    <t>WP2013</t>
  </si>
  <si>
    <t>Speedpaint: Zealot Yellow</t>
  </si>
  <si>
    <t>5713799201385</t>
  </si>
  <si>
    <t>WP2014</t>
  </si>
  <si>
    <t>Speedpaint: Magic Blue</t>
  </si>
  <si>
    <t>5713799201484</t>
  </si>
  <si>
    <t>WP2015</t>
  </si>
  <si>
    <t>Speedpaint: Highlord Blue</t>
  </si>
  <si>
    <t>5713799201583</t>
  </si>
  <si>
    <t>WP2016</t>
  </si>
  <si>
    <t>Speedpaint: Runic Grey</t>
  </si>
  <si>
    <t>5713799201682</t>
  </si>
  <si>
    <t>WP2017</t>
  </si>
  <si>
    <t>Speedpaint: Fire Giant Orange</t>
  </si>
  <si>
    <t>5713799201781</t>
  </si>
  <si>
    <t>WP2018</t>
  </si>
  <si>
    <t>Speedpaint: Hive Dweller Purple</t>
  </si>
  <si>
    <t>5713799201880</t>
  </si>
  <si>
    <t>WP2019</t>
  </si>
  <si>
    <t>Speedpaint: Plasmatic Bolt</t>
  </si>
  <si>
    <t>5713799201989</t>
  </si>
  <si>
    <t>WP2020</t>
  </si>
  <si>
    <t>Speedpaint: Sand Golem</t>
  </si>
  <si>
    <t>5713799202085</t>
  </si>
  <si>
    <t>WP2021</t>
  </si>
  <si>
    <t>Speedpaint: Purple Alchemy</t>
  </si>
  <si>
    <t>5713799202184</t>
  </si>
  <si>
    <t>WP2022</t>
  </si>
  <si>
    <t>Speedpaint: Cloudburst Blue</t>
  </si>
  <si>
    <t>5713799202283</t>
  </si>
  <si>
    <t>WP2023</t>
  </si>
  <si>
    <t>Speedpaint: Hardened Leather</t>
  </si>
  <si>
    <t>5713799202382</t>
  </si>
  <si>
    <t>WP2024</t>
  </si>
  <si>
    <t>Speedpaint: Battleship Grey</t>
  </si>
  <si>
    <t>WP2025</t>
  </si>
  <si>
    <t>Speedpaint: Ashen Stone</t>
  </si>
  <si>
    <t>WP2026</t>
  </si>
  <si>
    <t>Speedpaint: Burnt Moss</t>
  </si>
  <si>
    <t>WP2027</t>
  </si>
  <si>
    <t>Speedpaint: Occultist Cloak</t>
  </si>
  <si>
    <t>WP2028</t>
  </si>
  <si>
    <t>Speedpaint: Hoplite Gold</t>
  </si>
  <si>
    <t>WP2029</t>
  </si>
  <si>
    <t>Speedpaint: Talos Bronze</t>
  </si>
  <si>
    <t>WP2030</t>
  </si>
  <si>
    <t>Speedpaint: Broadsword Silver</t>
  </si>
  <si>
    <t>WP2031</t>
  </si>
  <si>
    <t>Speedpaint: Purple Swarm</t>
  </si>
  <si>
    <t>WP2032</t>
  </si>
  <si>
    <t>Speedpaint: Moody Mauve</t>
  </si>
  <si>
    <t>WP2033</t>
  </si>
  <si>
    <t>Speedpaint: Familiar Pink</t>
  </si>
  <si>
    <t>WP2034</t>
  </si>
  <si>
    <t>Speedpaint: Moonlake Coral</t>
  </si>
  <si>
    <t>WP2035</t>
  </si>
  <si>
    <t>Speedpaint: Periwinkle Purple</t>
  </si>
  <si>
    <t>WP2036</t>
  </si>
  <si>
    <t>Speedpaint: Aged Hide</t>
  </si>
  <si>
    <t>WP2037</t>
  </si>
  <si>
    <t>Speedpaint: Peachy Flesh</t>
  </si>
  <si>
    <t>WP2038</t>
  </si>
  <si>
    <t>Speedpaint: Goddess Glow</t>
  </si>
  <si>
    <t>WP2039</t>
  </si>
  <si>
    <t>Speedpaint: Bony Matter</t>
  </si>
  <si>
    <t>WP2040</t>
  </si>
  <si>
    <t>Speedpaint: Desolate Brown</t>
  </si>
  <si>
    <t>WP2041</t>
  </si>
  <si>
    <t>Speedpaint: Shamrock Green</t>
  </si>
  <si>
    <t>WP2042</t>
  </si>
  <si>
    <t>Speedpaint: Ghillie Dew</t>
  </si>
  <si>
    <t>WP2043</t>
  </si>
  <si>
    <t>Speedpaint: Gunner Camo</t>
  </si>
  <si>
    <t>WP2044</t>
  </si>
  <si>
    <t>Speedpaint: Forest Sprite</t>
  </si>
  <si>
    <t>WP2045</t>
  </si>
  <si>
    <t>Speedpaint: Algae Green</t>
  </si>
  <si>
    <t>WP2046</t>
  </si>
  <si>
    <t>Speedpaint: Caribbean Ocean</t>
  </si>
  <si>
    <t>WP2047</t>
  </si>
  <si>
    <t>Speedpaint: Ghoul Green</t>
  </si>
  <si>
    <t>WP2048</t>
  </si>
  <si>
    <t>Speedpaint: Charming Chartreuse</t>
  </si>
  <si>
    <t>5713799202405</t>
  </si>
  <si>
    <t>WP2049</t>
  </si>
  <si>
    <t>Speedpaint: Beowulf Blue</t>
  </si>
  <si>
    <t>5713799202504</t>
  </si>
  <si>
    <t>WP2050</t>
  </si>
  <si>
    <t>Speedpaint: Royal Robes</t>
  </si>
  <si>
    <t>5713799202603</t>
  </si>
  <si>
    <t>WP2051</t>
  </si>
  <si>
    <t>Speedpaint: Tyrian Navy</t>
  </si>
  <si>
    <t>5713799202702</t>
  </si>
  <si>
    <t>WP2052</t>
  </si>
  <si>
    <t>Speedpaint: Tidal Wave</t>
  </si>
  <si>
    <t>5713799202801</t>
  </si>
  <si>
    <t>WP2053</t>
  </si>
  <si>
    <t>Speedpaint: Raging Sea</t>
  </si>
  <si>
    <t>5713799202900</t>
  </si>
  <si>
    <t>WP2054</t>
  </si>
  <si>
    <t>Speedpaint: Dusk Red</t>
  </si>
  <si>
    <t>5713799203006</t>
  </si>
  <si>
    <t>WP2055</t>
  </si>
  <si>
    <t>Speedpaint: Carmine Dragon</t>
  </si>
  <si>
    <t>5713799203105</t>
  </si>
  <si>
    <t>WP2056</t>
  </si>
  <si>
    <t>Speedpaint: Poppy Red</t>
  </si>
  <si>
    <t>5713799203204</t>
  </si>
  <si>
    <t>WP2057</t>
  </si>
  <si>
    <t>Speedpaint: Murder Scene</t>
  </si>
  <si>
    <t>5713799203303</t>
  </si>
  <si>
    <t>WP2058</t>
  </si>
  <si>
    <t>Speedpaint: Bright Red</t>
  </si>
  <si>
    <t>5713799203402</t>
  </si>
  <si>
    <t>WP2059</t>
  </si>
  <si>
    <t>Speedpaint: Maize Yellow</t>
  </si>
  <si>
    <t>5713799203501</t>
  </si>
  <si>
    <t>WP2060</t>
  </si>
  <si>
    <t>Speedpaint: Ancient Honey</t>
  </si>
  <si>
    <t>5713799203600</t>
  </si>
  <si>
    <t>WP2061</t>
  </si>
  <si>
    <t>Speedpaint: Nuclear Sunrise</t>
  </si>
  <si>
    <t>5713799203709</t>
  </si>
  <si>
    <t>WP2062</t>
  </si>
  <si>
    <t>Speedpaint: Fire Drake</t>
  </si>
  <si>
    <t>5713799203808</t>
  </si>
  <si>
    <t>WP2063</t>
  </si>
  <si>
    <t>Speedpaint: Noble Skin</t>
  </si>
  <si>
    <t>5713799203907</t>
  </si>
  <si>
    <t>WP2064</t>
  </si>
  <si>
    <t>Speedpaint: Warrior Skin</t>
  </si>
  <si>
    <t>5713799204003</t>
  </si>
  <si>
    <t>WP2065</t>
  </si>
  <si>
    <t>Speedpaint: Ruddy Fur</t>
  </si>
  <si>
    <t>5713799204102</t>
  </si>
  <si>
    <t>WP2066</t>
  </si>
  <si>
    <t>Speedpaint: Ochre Clay</t>
  </si>
  <si>
    <t>5713799204201</t>
  </si>
  <si>
    <t>WP2067</t>
  </si>
  <si>
    <t>Speedpaint: Brownish Decay</t>
  </si>
  <si>
    <t>5713799204300</t>
  </si>
  <si>
    <t>WP2068</t>
  </si>
  <si>
    <t>Speedpaint: Satchel Brown</t>
  </si>
  <si>
    <t>5713799204409</t>
  </si>
  <si>
    <t>WP2069</t>
  </si>
  <si>
    <t>Speedpaint: Golden Armour</t>
  </si>
  <si>
    <t>5713799204508</t>
  </si>
  <si>
    <t>WP2070</t>
  </si>
  <si>
    <t>Speedpaint: Glittering Loot</t>
  </si>
  <si>
    <t>5713799204607</t>
  </si>
  <si>
    <t>WP2071</t>
  </si>
  <si>
    <t>Speedpaint, Polished Silver</t>
  </si>
  <si>
    <t>5713799204706</t>
  </si>
  <si>
    <t>WP2072</t>
  </si>
  <si>
    <t>Speedpaint, Enchanted Steel</t>
  </si>
  <si>
    <t>5713799204805</t>
  </si>
  <si>
    <t>WP2073</t>
  </si>
  <si>
    <t>Speedpaint, Brazen Copper</t>
  </si>
  <si>
    <t>5713799204904</t>
  </si>
  <si>
    <t>WP2074</t>
  </si>
  <si>
    <t>Speedpaint, Hoard Bronze</t>
  </si>
  <si>
    <t>5713799205000</t>
  </si>
  <si>
    <t>WP2075</t>
  </si>
  <si>
    <t>Speedpaint: Aztec Gold</t>
  </si>
  <si>
    <t>5713799205109</t>
  </si>
  <si>
    <t>WP2076</t>
  </si>
  <si>
    <t>Speedpaint: Blinding Light</t>
  </si>
  <si>
    <t>5713799205208</t>
  </si>
  <si>
    <t>WP2077</t>
  </si>
  <si>
    <t>Speedpaint: Howling Sand</t>
  </si>
  <si>
    <t>5713799205307</t>
  </si>
  <si>
    <t>WP2078</t>
  </si>
  <si>
    <t>Speedpaint: Mummified Grime</t>
  </si>
  <si>
    <t>5713799205406</t>
  </si>
  <si>
    <t>WP2079</t>
  </si>
  <si>
    <t>Speedpaint: Maggot Skin</t>
  </si>
  <si>
    <t>5713799205505</t>
  </si>
  <si>
    <t>WP2080</t>
  </si>
  <si>
    <t>Speedpaint: Rigor Mortis</t>
  </si>
  <si>
    <t>5713799205604</t>
  </si>
  <si>
    <t>WP2081</t>
  </si>
  <si>
    <t>Speedpaint: Thunderbird Blue</t>
  </si>
  <si>
    <t>5713799205703</t>
  </si>
  <si>
    <t>WP2082</t>
  </si>
  <si>
    <t>Speedpaint: Lizardfolk Cyan</t>
  </si>
  <si>
    <t>5713799205802</t>
  </si>
  <si>
    <t>WP2083</t>
  </si>
  <si>
    <t>Speedpaint: Burnished Red</t>
  </si>
  <si>
    <t>5713799205901</t>
  </si>
  <si>
    <t>WP2084</t>
  </si>
  <si>
    <t>Speedpaint: Pastel Yellow</t>
  </si>
  <si>
    <t>5713799206007</t>
  </si>
  <si>
    <t>WP2085</t>
  </si>
  <si>
    <t>Speedpaint: Pastel Salmon</t>
  </si>
  <si>
    <t>5713799206106</t>
  </si>
  <si>
    <t>WP2086</t>
  </si>
  <si>
    <t>Speedpaint: Princess Pink</t>
  </si>
  <si>
    <t>5713799206205</t>
  </si>
  <si>
    <t>WP2087</t>
  </si>
  <si>
    <t>Speedpaint: Pastel Lavender</t>
  </si>
  <si>
    <t>5713799206304</t>
  </si>
  <si>
    <t>WP2088</t>
  </si>
  <si>
    <t>Speedpaint: Pastel Indigo</t>
  </si>
  <si>
    <t>5713799206403</t>
  </si>
  <si>
    <t>WP2089</t>
  </si>
  <si>
    <t>Speedpaint: Pastel Seafoam</t>
  </si>
  <si>
    <t>5713799206502</t>
  </si>
  <si>
    <t>WP2090</t>
  </si>
  <si>
    <t>Speedpaint: Medium 100 ml</t>
  </si>
  <si>
    <t>5713799206601</t>
  </si>
  <si>
    <t>COLOUR PRIMER SPRAYS</t>
  </si>
  <si>
    <t>CP3001</t>
  </si>
  <si>
    <t xml:space="preserve">Black </t>
  </si>
  <si>
    <t>Single Spray Can</t>
  </si>
  <si>
    <t>5713799300118</t>
  </si>
  <si>
    <t>CP3002</t>
  </si>
  <si>
    <t>White</t>
  </si>
  <si>
    <t>5713799301511</t>
  </si>
  <si>
    <t>CP3003</t>
  </si>
  <si>
    <t>Matt Varnish</t>
  </si>
  <si>
    <t>5713799301610</t>
  </si>
  <si>
    <t>CP3027</t>
  </si>
  <si>
    <t xml:space="preserve">Aegis Suit Varnish </t>
  </si>
  <si>
    <t>5713799301412</t>
  </si>
  <si>
    <t>CP3004</t>
  </si>
  <si>
    <t>Leather Brown</t>
  </si>
  <si>
    <t>5713799300217</t>
  </si>
  <si>
    <t>CP3005</t>
  </si>
  <si>
    <t>Army Green</t>
  </si>
  <si>
    <t>5713799301719</t>
  </si>
  <si>
    <t>CP3006</t>
  </si>
  <si>
    <t>Pure Red</t>
  </si>
  <si>
    <t>5713799301818</t>
  </si>
  <si>
    <t>CP3007</t>
  </si>
  <si>
    <t>Barbarian Flesh</t>
  </si>
  <si>
    <t>5713799301917</t>
  </si>
  <si>
    <t>CP3008</t>
  </si>
  <si>
    <t>Platemail</t>
  </si>
  <si>
    <t>5713799302013</t>
  </si>
  <si>
    <t>CP3010</t>
  </si>
  <si>
    <t>Uniform Grey</t>
  </si>
  <si>
    <t>5713799302112</t>
  </si>
  <si>
    <t>CP3011</t>
  </si>
  <si>
    <t xml:space="preserve">Desert Yellow </t>
  </si>
  <si>
    <t>5713799302211</t>
  </si>
  <si>
    <t>CP3012</t>
  </si>
  <si>
    <t>Skeleton Bone</t>
  </si>
  <si>
    <t>5713799302518</t>
  </si>
  <si>
    <t>CP3013</t>
  </si>
  <si>
    <t>Necrotic Flesh</t>
  </si>
  <si>
    <t>5713799302716</t>
  </si>
  <si>
    <t>CP3014</t>
  </si>
  <si>
    <t>Greenskin</t>
  </si>
  <si>
    <t>5713799302617</t>
  </si>
  <si>
    <t>CP3015</t>
  </si>
  <si>
    <t>Daemonic Yellow</t>
  </si>
  <si>
    <t>5713799300316</t>
  </si>
  <si>
    <t>CP3016</t>
  </si>
  <si>
    <t>Fur Brown</t>
  </si>
  <si>
    <t>CP3018</t>
  </si>
  <si>
    <t xml:space="preserve">Dragon Red  </t>
  </si>
  <si>
    <t>5713799300613</t>
  </si>
  <si>
    <t>CP3019</t>
  </si>
  <si>
    <t xml:space="preserve">Alien Purple </t>
  </si>
  <si>
    <t>5713799300712</t>
  </si>
  <si>
    <t>CP3020</t>
  </si>
  <si>
    <t xml:space="preserve">Angel Green </t>
  </si>
  <si>
    <t>5713799300811</t>
  </si>
  <si>
    <t>CP3021</t>
  </si>
  <si>
    <t>Wolf Grey</t>
  </si>
  <si>
    <t>5713799301016</t>
  </si>
  <si>
    <t>CP3022</t>
  </si>
  <si>
    <t>Ultramarine Blue</t>
  </si>
  <si>
    <t>5713799301115</t>
  </si>
  <si>
    <t>CP3025</t>
  </si>
  <si>
    <t>Gun Metal</t>
  </si>
  <si>
    <t>5713799301214</t>
  </si>
  <si>
    <t>CP3026</t>
  </si>
  <si>
    <t>Chaotic Red</t>
  </si>
  <si>
    <t>5713799301313</t>
  </si>
  <si>
    <t>CP3028</t>
  </si>
  <si>
    <t>Greedy Gold</t>
  </si>
  <si>
    <t>5713799302815</t>
  </si>
  <si>
    <t>CP3029</t>
  </si>
  <si>
    <t>Ash Grey</t>
  </si>
  <si>
    <t>5713799302914</t>
  </si>
  <si>
    <t>CP3030</t>
  </si>
  <si>
    <t>Oak Brown</t>
  </si>
  <si>
    <t>5713799303010</t>
  </si>
  <si>
    <t>CP3031</t>
  </si>
  <si>
    <t>Brainmatter Beige</t>
  </si>
  <si>
    <t>5713799303119</t>
  </si>
  <si>
    <t>CP3032</t>
  </si>
  <si>
    <t>Deep Blue</t>
  </si>
  <si>
    <t>5713799303218</t>
  </si>
  <si>
    <t>CP3033</t>
  </si>
  <si>
    <t>Hydra Turquoise</t>
  </si>
  <si>
    <t>5713799303317</t>
  </si>
  <si>
    <t>CP3034</t>
  </si>
  <si>
    <t>Pixie Pink</t>
  </si>
  <si>
    <t>5713799303416</t>
  </si>
  <si>
    <t>QUICKSHADE DIP</t>
  </si>
  <si>
    <t>QS1001</t>
  </si>
  <si>
    <t>Quickshade - Soft Tone</t>
  </si>
  <si>
    <t>Shade Canister</t>
  </si>
  <si>
    <t>5713799100114</t>
  </si>
  <si>
    <t>QS1002</t>
  </si>
  <si>
    <t>Quickshade - Strong Tone</t>
  </si>
  <si>
    <t>5713799100213</t>
  </si>
  <si>
    <t>QS1003</t>
  </si>
  <si>
    <t xml:space="preserve">Quickshade - Dark Tone </t>
  </si>
  <si>
    <t>5713799100312</t>
  </si>
  <si>
    <t>GLUE &amp; TOOLS</t>
  </si>
  <si>
    <t>GL2012</t>
  </si>
  <si>
    <t xml:space="preserve">Plastic Glue </t>
  </si>
  <si>
    <t>Glue Pack Unit 6</t>
  </si>
  <si>
    <t>5713799201200</t>
  </si>
  <si>
    <t>GL2013</t>
  </si>
  <si>
    <t xml:space="preserve">Basing Glue </t>
  </si>
  <si>
    <t>5713799201309</t>
  </si>
  <si>
    <t>GL2014</t>
  </si>
  <si>
    <t>Super Glue</t>
  </si>
  <si>
    <t>5713799201408</t>
  </si>
  <si>
    <t>TL5031</t>
  </si>
  <si>
    <t xml:space="preserve">Miniature and Model Drill  </t>
  </si>
  <si>
    <t>5713799503106</t>
  </si>
  <si>
    <t>TL5032</t>
  </si>
  <si>
    <t>Precision Side Cutter</t>
  </si>
  <si>
    <t>5713799503205</t>
  </si>
  <si>
    <t>TL5033</t>
  </si>
  <si>
    <t xml:space="preserve">Miniature and Model Files  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</si>
  <si>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</si>
  <si>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</si>
  <si>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</si>
  <si>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</si>
  <si>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</si>
  <si>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</si>
  <si>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</si>
  <si>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</si>
  <si>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</si>
  <si>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</si>
  <si>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</si>
  <si>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</si>
  <si>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</si>
  <si>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</si>
  <si>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</si>
  <si>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</si>
  <si>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</si>
  <si>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</si>
  <si>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</si>
  <si>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</si>
  <si>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</si>
  <si>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</si>
  <si>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</si>
  <si>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</si>
  <si>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</si>
  <si>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</si>
  <si>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</si>
  <si>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</si>
  <si>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TL5045</t>
  </si>
  <si>
    <t>Markerlight Laser Pointer  (Class 1 Laser)</t>
  </si>
  <si>
    <t>5713799504509</t>
  </si>
  <si>
    <t>TL5046</t>
  </si>
  <si>
    <t>Targetlock Laser Line (Class 1 Laser)</t>
  </si>
  <si>
    <t>5713799504608</t>
  </si>
  <si>
    <t>TL5047</t>
  </si>
  <si>
    <t>Rangefinder Tape Measure  OUT OF STOCK MAYBE BACK IN 2024</t>
  </si>
  <si>
    <t>5713799504707</t>
  </si>
  <si>
    <t>TL5049</t>
  </si>
  <si>
    <t xml:space="preserve">Self-healing Cutting Mat  </t>
  </si>
  <si>
    <t>Tool Bag</t>
  </si>
  <si>
    <t>5713799504905</t>
  </si>
  <si>
    <t>TL5050</t>
  </si>
  <si>
    <t>Hobby Tool Kit</t>
  </si>
  <si>
    <t>Tool Box</t>
  </si>
  <si>
    <t>5713799505001</t>
  </si>
  <si>
    <t>TL5057</t>
  </si>
  <si>
    <t>Wet Palette Wargamers Edition</t>
  </si>
  <si>
    <t>TL5051</t>
  </si>
  <si>
    <t>Army Painter Wet Palette</t>
  </si>
  <si>
    <t>TL5052</t>
  </si>
  <si>
    <t>Wet Palette Hydro Pack (refill)</t>
  </si>
  <si>
    <t>5713799505209</t>
  </si>
  <si>
    <t>TL5055P</t>
  </si>
  <si>
    <t>Wet Palette Hydro Bundle</t>
  </si>
  <si>
    <t>TL5058P</t>
  </si>
  <si>
    <t>Hydro Pack Wargamers Edition</t>
  </si>
  <si>
    <t>TL5063P</t>
  </si>
  <si>
    <t>Paint Station (For 50 Paints)</t>
  </si>
  <si>
    <t>BRUSHES</t>
  </si>
  <si>
    <t>BR7001</t>
  </si>
  <si>
    <t xml:space="preserve">Hobby Brush - Precise Detail Brush </t>
  </si>
  <si>
    <t>Brush Pack Unit 12</t>
  </si>
  <si>
    <t>5713799700109</t>
  </si>
  <si>
    <t>BR7002</t>
  </si>
  <si>
    <t>Hobby Brush - Highlighting Brush</t>
  </si>
  <si>
    <t>5713799700208</t>
  </si>
  <si>
    <t>BR7003</t>
  </si>
  <si>
    <t xml:space="preserve">Hobby Brush - Basecoating Brush </t>
  </si>
  <si>
    <t>5713799700307</t>
  </si>
  <si>
    <t>BR7015</t>
  </si>
  <si>
    <t xml:space="preserve">Hobby Brush - Drybrush </t>
  </si>
  <si>
    <t>5713799701502</t>
  </si>
  <si>
    <t>BR7016</t>
  </si>
  <si>
    <t xml:space="preserve">Hobby Brush - Super Detail </t>
  </si>
  <si>
    <t>5713799701601</t>
  </si>
  <si>
    <t>BR7004</t>
  </si>
  <si>
    <t xml:space="preserve">Insane Detail Brush </t>
  </si>
  <si>
    <t>5713799700406</t>
  </si>
  <si>
    <t>BR7005</t>
  </si>
  <si>
    <t xml:space="preserve">Detail Brush </t>
  </si>
  <si>
    <t>5713799700505</t>
  </si>
  <si>
    <t>BR7006</t>
  </si>
  <si>
    <t xml:space="preserve">Character Brush </t>
  </si>
  <si>
    <t>5713799700604</t>
  </si>
  <si>
    <t>BR7007</t>
  </si>
  <si>
    <t xml:space="preserve">Regiment Brush </t>
  </si>
  <si>
    <t>5713799700703</t>
  </si>
  <si>
    <t>BR7008</t>
  </si>
  <si>
    <t>Wargamer Brush - Monster</t>
  </si>
  <si>
    <t>5713799700802</t>
  </si>
  <si>
    <t>BR7009</t>
  </si>
  <si>
    <t>Wargamer Brush - Small Drybrush</t>
  </si>
  <si>
    <t>5713799700901</t>
  </si>
  <si>
    <t>BR7010</t>
  </si>
  <si>
    <t>Wargamer Brush - Large Drybrush</t>
  </si>
  <si>
    <t>5713799701007</t>
  </si>
  <si>
    <t>BR7011</t>
  </si>
  <si>
    <t xml:space="preserve">Wargamer Brush - Vehicle / Terrain </t>
  </si>
  <si>
    <t>5713799701106</t>
  </si>
  <si>
    <t>BR7014</t>
  </si>
  <si>
    <t>"The Psycho" Brush</t>
  </si>
  <si>
    <t>5713799701403</t>
  </si>
  <si>
    <t>BR7017</t>
  </si>
  <si>
    <t>Wargamer Masterclass Brush</t>
  </si>
  <si>
    <t>5713799701700</t>
  </si>
  <si>
    <t>ST5113</t>
  </si>
  <si>
    <t>Mega Brush Set</t>
  </si>
  <si>
    <t>Box Brushes</t>
  </si>
  <si>
    <t>5713799511309</t>
  </si>
  <si>
    <t>TL5043</t>
  </si>
  <si>
    <t xml:space="preserve">Most Wanted Brush Set  </t>
  </si>
  <si>
    <t>Blister Brushes</t>
  </si>
  <si>
    <t>5713799504301</t>
  </si>
  <si>
    <t>TL5044</t>
  </si>
  <si>
    <t xml:space="preserve">Hobby Starter Brush Set  </t>
  </si>
  <si>
    <t>5713799504400</t>
  </si>
  <si>
    <t>TL5054</t>
  </si>
  <si>
    <t>Drybrush Set</t>
  </si>
  <si>
    <t>5713799505407</t>
  </si>
  <si>
    <t>BATTLEFIELD SCENICS</t>
  </si>
  <si>
    <t>BF4301</t>
  </si>
  <si>
    <t xml:space="preserve">Battlefields Basing Set </t>
  </si>
  <si>
    <t>Box Basings</t>
  </si>
  <si>
    <t>5713799411104</t>
  </si>
  <si>
    <t>BF4111</t>
  </si>
  <si>
    <t xml:space="preserve">Brown Battleground  </t>
  </si>
  <si>
    <t>5713799411203</t>
  </si>
  <si>
    <t>BF4112</t>
  </si>
  <si>
    <t xml:space="preserve">Battlefield Snow  </t>
  </si>
  <si>
    <t>5713799411302</t>
  </si>
  <si>
    <t>BF4113</t>
  </si>
  <si>
    <t xml:space="preserve">Battlefield Grass Green </t>
  </si>
  <si>
    <t>5713799411401</t>
  </si>
  <si>
    <t>BF4114</t>
  </si>
  <si>
    <t xml:space="preserve">Battlefield Field Grass </t>
  </si>
  <si>
    <t>5713799411500</t>
  </si>
  <si>
    <t>BF4115</t>
  </si>
  <si>
    <t xml:space="preserve">Battlefield Steppe Grass </t>
  </si>
  <si>
    <t>5713799411609</t>
  </si>
  <si>
    <t>BF4116</t>
  </si>
  <si>
    <t xml:space="preserve">Summer Undergrowth </t>
  </si>
  <si>
    <t>5713799411708</t>
  </si>
  <si>
    <t>BF4117</t>
  </si>
  <si>
    <t xml:space="preserve">Battlefield Rocks  </t>
  </si>
  <si>
    <t>5713799411807</t>
  </si>
  <si>
    <t>BF4118</t>
  </si>
  <si>
    <t xml:space="preserve">Battlefield Razorwire </t>
  </si>
  <si>
    <t>5713799422100</t>
  </si>
  <si>
    <t>BF4221</t>
  </si>
  <si>
    <t xml:space="preserve">Swamp Tuft </t>
  </si>
  <si>
    <t>Blister Basings</t>
  </si>
  <si>
    <t>5713799422209</t>
  </si>
  <si>
    <t>BF4222</t>
  </si>
  <si>
    <t xml:space="preserve">Highland Tuft </t>
  </si>
  <si>
    <t>5713799422308</t>
  </si>
  <si>
    <t>BF4223</t>
  </si>
  <si>
    <t xml:space="preserve">Winter Tuft </t>
  </si>
  <si>
    <t>5713799422407</t>
  </si>
  <si>
    <t>BF4224</t>
  </si>
  <si>
    <t xml:space="preserve">Woodland Tuft </t>
  </si>
  <si>
    <t>5713799422506</t>
  </si>
  <si>
    <t>BF4225</t>
  </si>
  <si>
    <t xml:space="preserve">Frozen Tuft </t>
  </si>
  <si>
    <t>5713799422605</t>
  </si>
  <si>
    <t>BF4226</t>
  </si>
  <si>
    <t xml:space="preserve">Wasteland Tuft </t>
  </si>
  <si>
    <t>5713799422704</t>
  </si>
  <si>
    <t>BF4227</t>
  </si>
  <si>
    <t xml:space="preserve">Mountain Tuft </t>
  </si>
  <si>
    <t>5713799422803</t>
  </si>
  <si>
    <t>BF4228</t>
  </si>
  <si>
    <t xml:space="preserve">Jungle Tuft </t>
  </si>
  <si>
    <t>5713799422902</t>
  </si>
  <si>
    <t>BF4229</t>
  </si>
  <si>
    <t xml:space="preserve">Scorched Tuft </t>
  </si>
  <si>
    <t>5713799423008</t>
  </si>
  <si>
    <t>BF4230</t>
  </si>
  <si>
    <t xml:space="preserve">Deadland Tuft </t>
  </si>
  <si>
    <t>5713799423107</t>
  </si>
  <si>
    <t>BF4231</t>
  </si>
  <si>
    <t xml:space="preserve">Meadow Flowers </t>
  </si>
  <si>
    <t>5713799423206</t>
  </si>
  <si>
    <t>BF4232</t>
  </si>
  <si>
    <t xml:space="preserve">Lowland Shrubs </t>
  </si>
  <si>
    <t>5713799430105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</si>
</sst>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$-409]#,##0.00;[Red][$$-409]#,##0.00"/>
    <numFmt numFmtId="165" formatCode="\£#,##0.00;[Red]&quot;-£&quot;#,##0.00"/>
    <numFmt numFmtId="166" formatCode="[$€-2]\ #,##0.00"/>
    <numFmt numFmtId="167" formatCode="0\ %"/>
    <numFmt numFmtId="168" formatCode="\£#,##0.00"/>
    <numFmt numFmtId="169" formatCode="[$€]#,##0.00"/>
    <numFmt numFmtId="170" formatCode="mmmm\ yyyy"/>
    <numFmt numFmtId="171" formatCode="\€#,##0.00"/>
    <numFmt numFmtId="172" formatCode="[$£]#,##0.00"/>
  </numFmts>
  <fonts count="77">
    <font>
      <sz val="11"/>
      <color rgb="FF000000"/>
      <name val="Arial"/>
      <charset val="1"/>
    </font>
    <font>
      <b/>
      <sz val="36"/>
      <color rgb="FF8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charset val="1"/>
    </font>
    <font>
      <b/>
      <sz val="2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/>
      <u/>
      <sz val="11"/>
      <color rgb="FF0000FF"/>
      <name val="Arial"/>
      <family val="2"/>
      <charset val="1"/>
    </font>
    <font>
      <b/>
      <sz val="12"/>
      <color theme="1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i/>
      <sz val="14"/>
      <color rgb="FFFFFFFF"/>
      <name val="Calibri"/>
      <family val="2"/>
      <charset val="1"/>
    </font>
    <font>
      <sz val="8"/>
      <color theme="1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theme="1"/>
      <name val="Calibri"/>
      <charset val="1"/>
    </font>
    <font>
      <sz val="12"/>
      <color rgb="FF141414"/>
      <name val="Calibri"/>
      <charset val="1"/>
    </font>
    <font>
      <b/>
      <sz val="12"/>
      <color rgb="FF222222"/>
      <name val="Calibri"/>
      <charset val="1"/>
    </font>
    <font>
      <sz val="12"/>
      <color rgb="FFFFFFFF"/>
      <name val="Calibri"/>
      <family val="2"/>
      <charset val="1"/>
    </font>
    <font>
      <b/>
      <sz val="12"/>
      <color rgb="FF222222"/>
      <name val="Calibri"/>
      <family val="2"/>
      <charset val="1"/>
    </font>
    <font>
      <sz val="12"/>
      <color rgb="FF141414"/>
      <name val="Calibri"/>
      <family val="2"/>
      <charset val="1"/>
    </font>
    <font>
      <b/>
      <sz val="24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i/>
      <sz val="12"/>
      <color theme="0"/>
      <name val="Calibri"/>
      <family val="2"/>
      <charset val="1"/>
    </font>
    <font>
      <sz val="12"/>
      <color theme="0"/>
      <name val="Calibri"/>
      <family val="2"/>
      <charset val="1"/>
    </font>
    <font>
      <sz val="11"/>
      <color rgb="FF000000"/>
      <name val="Arial"/>
      <family val="2"/>
      <charset val="1"/>
    </font>
    <font>
      <i/>
      <sz val="11"/>
      <color rgb="FFFFFFFF"/>
      <name val="Calibri"/>
      <family val="2"/>
      <charset val="1"/>
    </font>
    <font>
      <b/>
      <sz val="12"/>
      <color rgb="FFFFFFFF"/>
      <name val="Calibri"/>
      <charset val="1"/>
    </font>
    <font>
      <sz val="12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b/>
      <i/>
      <sz val="12"/>
      <color rgb="FFFFFFFF"/>
      <name val="Calibri"/>
      <family val="2"/>
      <charset val="1"/>
    </font>
    <font>
      <sz val="12"/>
      <color rgb="FF222222"/>
      <name val="Calibri"/>
      <family val="2"/>
      <charset val="1"/>
    </font>
    <font>
      <sz val="8"/>
      <color theme="1"/>
      <name val="Calibri"/>
      <family val="2"/>
      <charset val="1"/>
    </font>
    <font>
      <sz val="18"/>
      <color rgb="FFFFFFFF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8"/>
      <color theme="1"/>
      <name val="&quot;Arial&quot;"/>
      <charset val="1"/>
    </font>
    <font>
      <b/>
      <sz val="18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FFFFFF"/>
      <name val="Arial"/>
      <family val="2"/>
      <charset val="1"/>
    </font>
    <font>
      <sz val="12"/>
      <color rgb="FF000000"/>
      <name val="Arial"/>
      <charset val="1"/>
    </font>
    <font>
      <b/>
      <sz val="11"/>
      <color rgb="FF000000"/>
      <name val="Arial"/>
      <charset val="1"/>
    </font>
    <font>
      <b/>
      <sz val="12"/>
      <color rgb="FF000000"/>
      <name val="Calibri"/>
    </font>
    <font>
      <b/>
      <sz val="12"/>
      <color rgb="FF141414"/>
      <name val="Calibri"/>
      <charset val="1"/>
    </font>
    <font>
      <sz val="12"/>
      <color rgb="FF141414"/>
      <name val="Calibri"/>
    </font>
    <font>
      <sz val="12"/>
      <color rgb="FF000000"/>
      <name val="Calibri"/>
    </font>
    <font>
      <b/>
      <sz val="12"/>
      <color rgb="FF222222"/>
      <name val="Calibri"/>
    </font>
    <font>
      <b/>
      <i/>
      <sz val="13.5"/>
      <color rgb="FFFFFFFF"/>
      <name val="Calibri"/>
      <charset val="1"/>
    </font>
    <font>
      <sz val="10"/>
      <color rgb="FF000000"/>
      <name val="Arial"/>
      <charset val="1"/>
    </font>
    <font>
      <sz val="14"/>
      <color rgb="FF000000"/>
      <name val="Calibri"/>
    </font>
    <font>
      <sz val="14"/>
      <color rgb="FF00B0F0"/>
      <name val="Calibri"/>
    </font>
    <font>
      <i/>
      <sz val="16"/>
      <color rgb="FF00B0F0"/>
      <name val="Calibri"/>
    </font>
    <font>
      <i/>
      <sz val="16"/>
      <color rgb="FF000000"/>
      <name val="Calibri"/>
    </font>
    <font>
      <i/>
      <sz val="16"/>
      <color rgb="FF92D050"/>
      <name val="Calibri"/>
    </font>
    <font>
      <i/>
      <sz val="16"/>
      <color rgb="FFFFC000"/>
      <name val="Calibri"/>
    </font>
    <font>
      <sz val="12"/>
      <color theme="1"/>
      <name val="Calibri"/>
    </font>
    <font>
      <sz val="14"/>
      <color rgb="FFFFFF00"/>
      <name val="Calibri"/>
    </font>
    <font>
      <u/>
      <sz val="11"/>
      <color theme="10"/>
      <name val="Arial"/>
      <charset val="1"/>
    </font>
    <font>
      <b/>
      <sz val="12"/>
      <color theme="1"/>
      <name val="Calibri"/>
    </font>
    <font>
      <b/>
      <u/>
      <sz val="11"/>
      <color theme="10"/>
      <name val="Arial"/>
      <charset val="1"/>
    </font>
    <font>
      <b/>
      <sz val="12"/>
      <color rgb="FF000000"/>
      <name val="Calibri"/>
      <family val="2"/>
    </font>
    <font>
      <sz val="12"/>
      <color rgb="FF262626"/>
      <name val="Calibri"/>
    </font>
    <font>
      <b/>
      <sz val="24"/>
      <color theme="1"/>
      <name val="Calibri"/>
      <family val="2"/>
      <charset val="1"/>
    </font>
    <font>
      <b/>
      <sz val="28"/>
      <color theme="1"/>
      <name val="Calibri"/>
      <family val="2"/>
      <charset val="1"/>
    </font>
    <font>
      <b/>
      <sz val="28"/>
      <color rgb="FF000000"/>
      <name val="Calibri"/>
    </font>
    <font>
      <b/>
      <i/>
      <sz val="18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b/>
      <sz val="36"/>
      <color theme="1"/>
      <name val="Calibri"/>
      <family val="2"/>
      <charset val="1"/>
    </font>
    <font>
      <b/>
      <sz val="36"/>
      <color rgb="FF000000"/>
      <name val="Calibri"/>
    </font>
    <font>
      <b/>
      <sz val="26"/>
      <color rgb="FFFFFFFF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99CC66"/>
      </patternFill>
    </fill>
    <fill>
      <patternFill patternType="solid">
        <fgColor rgb="FFFFC000"/>
        <bgColor rgb="FFFFCC00"/>
      </patternFill>
    </fill>
    <fill>
      <patternFill patternType="solid">
        <fgColor rgb="FF000000"/>
        <bgColor rgb="FF141414"/>
      </patternFill>
    </fill>
    <fill>
      <patternFill patternType="solid">
        <fgColor rgb="FFC00000"/>
        <bgColor rgb="FFCC0000"/>
      </patternFill>
    </fill>
    <fill>
      <patternFill patternType="solid">
        <fgColor rgb="FFFFFF00"/>
        <bgColor rgb="FFFFD320"/>
      </patternFill>
    </fill>
    <fill>
      <patternFill patternType="solid">
        <fgColor rgb="FFFF0000"/>
        <bgColor rgb="FFCC0000"/>
      </patternFill>
    </fill>
    <fill>
      <patternFill patternType="solid">
        <fgColor rgb="FFCC3300"/>
        <bgColor rgb="FFCC0000"/>
      </patternFill>
    </fill>
    <fill>
      <patternFill patternType="solid">
        <fgColor rgb="FF9ACD32"/>
        <bgColor rgb="FF92D050"/>
      </patternFill>
    </fill>
    <fill>
      <patternFill patternType="solid">
        <fgColor rgb="FF99CC66"/>
        <bgColor rgb="FF92D050"/>
      </patternFill>
    </fill>
    <fill>
      <patternFill patternType="solid">
        <fgColor rgb="FFFFD32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CCCCCC"/>
        <bgColor rgb="FFD8D8D8"/>
      </patternFill>
    </fill>
    <fill>
      <patternFill patternType="solid">
        <fgColor rgb="FFCC0000"/>
        <bgColor rgb="FFC00000"/>
      </patternFill>
    </fill>
    <fill>
      <patternFill patternType="solid">
        <fgColor rgb="FFD9D9D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164" fontId="0" fillId="0" borderId="0"/>
    <xf numFmtId="164" fontId="64" fillId="0" borderId="0" applyNumberFormat="0" applyFill="0" applyBorder="0" applyAlignment="0" applyProtection="0"/>
  </cellStyleXfs>
  <cellXfs count="1220">
    <xf numFmtId="164" fontId="0" fillId="0" borderId="0" xfId="0"/>
    <xf numFmtId="164" fontId="2" fillId="0" borderId="0" xfId="0" applyFont="1"/>
    <xf numFmtId="164" fontId="3" fillId="2" borderId="1" xfId="0" applyFont="1" applyFill="1" applyBorder="1" applyAlignment="1">
      <alignment horizontal="center"/>
    </xf>
    <xf numFmtId="164" fontId="4" fillId="2" borderId="2" xfId="0" applyFont="1" applyFill="1" applyBorder="1"/>
    <xf numFmtId="165" fontId="3" fillId="2" borderId="3" xfId="0" applyNumberFormat="1" applyFont="1" applyFill="1" applyBorder="1" applyAlignment="1">
      <alignment horizontal="center"/>
    </xf>
    <xf numFmtId="164" fontId="2" fillId="0" borderId="0" xfId="0" applyFont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4" fillId="2" borderId="0" xfId="0" applyFont="1" applyFill="1"/>
    <xf numFmtId="165" fontId="3" fillId="2" borderId="6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166" fontId="2" fillId="2" borderId="0" xfId="0" applyNumberFormat="1" applyFont="1" applyFill="1"/>
    <xf numFmtId="164" fontId="3" fillId="2" borderId="5" xfId="0" applyFont="1" applyFill="1" applyBorder="1"/>
    <xf numFmtId="164" fontId="3" fillId="2" borderId="0" xfId="0" applyFont="1" applyFill="1"/>
    <xf numFmtId="164" fontId="2" fillId="2" borderId="6" xfId="0" applyFont="1" applyFill="1" applyBorder="1"/>
    <xf numFmtId="164" fontId="4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4" fontId="2" fillId="2" borderId="5" xfId="0" applyFont="1" applyFill="1" applyBorder="1"/>
    <xf numFmtId="164" fontId="2" fillId="2" borderId="0" xfId="0" applyFont="1" applyFill="1"/>
    <xf numFmtId="166" fontId="3" fillId="2" borderId="0" xfId="0" applyNumberFormat="1" applyFont="1" applyFill="1" applyAlignment="1">
      <alignment horizontal="center"/>
    </xf>
    <xf numFmtId="164" fontId="3" fillId="2" borderId="11" xfId="0" applyFont="1" applyFill="1" applyBorder="1" applyAlignment="1">
      <alignment horizontal="center"/>
    </xf>
    <xf numFmtId="164" fontId="4" fillId="2" borderId="12" xfId="0" applyFont="1" applyFill="1" applyBorder="1"/>
    <xf numFmtId="165" fontId="3" fillId="2" borderId="12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>
      <alignment horizontal="left"/>
    </xf>
    <xf numFmtId="164" fontId="7" fillId="0" borderId="14" xfId="0" applyFont="1" applyBorder="1"/>
    <xf numFmtId="164" fontId="2" fillId="0" borderId="14" xfId="0" applyFont="1" applyBorder="1"/>
    <xf numFmtId="164" fontId="11" fillId="0" borderId="14" xfId="0" applyFont="1" applyBorder="1" applyAlignment="1">
      <alignment horizontal="left"/>
    </xf>
    <xf numFmtId="0" fontId="12" fillId="0" borderId="14" xfId="0" applyNumberFormat="1" applyFont="1" applyBorder="1"/>
    <xf numFmtId="164" fontId="14" fillId="0" borderId="0" xfId="0" applyFont="1"/>
    <xf numFmtId="164" fontId="8" fillId="0" borderId="15" xfId="0" applyFont="1" applyBorder="1" applyAlignment="1">
      <alignment horizontal="left"/>
    </xf>
    <xf numFmtId="164" fontId="7" fillId="0" borderId="14" xfId="0" applyFont="1" applyBorder="1" applyAlignment="1">
      <alignment horizontal="left"/>
    </xf>
    <xf numFmtId="0" fontId="2" fillId="0" borderId="0" xfId="0" applyNumberFormat="1" applyFont="1"/>
    <xf numFmtId="167" fontId="2" fillId="0" borderId="0" xfId="0" applyNumberFormat="1" applyFont="1"/>
    <xf numFmtId="164" fontId="2" fillId="0" borderId="13" xfId="0" applyFont="1" applyBorder="1"/>
    <xf numFmtId="49" fontId="8" fillId="0" borderId="0" xfId="0" applyNumberFormat="1" applyFont="1" applyAlignment="1">
      <alignment horizontal="left"/>
    </xf>
    <xf numFmtId="0" fontId="8" fillId="3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left"/>
    </xf>
    <xf numFmtId="0" fontId="15" fillId="8" borderId="14" xfId="0" applyNumberFormat="1" applyFont="1" applyFill="1" applyBorder="1" applyAlignment="1">
      <alignment horizontal="left"/>
    </xf>
    <xf numFmtId="0" fontId="16" fillId="8" borderId="14" xfId="0" applyNumberFormat="1" applyFont="1" applyFill="1" applyBorder="1" applyAlignment="1">
      <alignment horizontal="center"/>
    </xf>
    <xf numFmtId="164" fontId="12" fillId="8" borderId="14" xfId="0" applyFont="1" applyFill="1" applyBorder="1"/>
    <xf numFmtId="164" fontId="18" fillId="8" borderId="14" xfId="0" applyFont="1" applyFill="1" applyBorder="1" applyAlignment="1">
      <alignment horizontal="center"/>
    </xf>
    <xf numFmtId="49" fontId="9" fillId="9" borderId="14" xfId="0" applyNumberFormat="1" applyFont="1" applyFill="1" applyBorder="1" applyAlignment="1">
      <alignment horizontal="left"/>
    </xf>
    <xf numFmtId="0" fontId="9" fillId="9" borderId="14" xfId="0" applyNumberFormat="1" applyFont="1" applyFill="1" applyBorder="1" applyAlignment="1">
      <alignment horizontal="left"/>
    </xf>
    <xf numFmtId="166" fontId="9" fillId="9" borderId="14" xfId="0" applyNumberFormat="1" applyFont="1" applyFill="1" applyBorder="1" applyAlignment="1">
      <alignment horizontal="left"/>
    </xf>
    <xf numFmtId="1" fontId="9" fillId="9" borderId="14" xfId="0" applyNumberFormat="1" applyFont="1" applyFill="1" applyBorder="1" applyAlignment="1">
      <alignment horizontal="left"/>
    </xf>
    <xf numFmtId="166" fontId="9" fillId="9" borderId="14" xfId="0" applyNumberFormat="1" applyFont="1" applyFill="1" applyBorder="1" applyAlignment="1">
      <alignment horizontal="left" vertical="center"/>
    </xf>
    <xf numFmtId="1" fontId="18" fillId="9" borderId="14" xfId="0" applyNumberFormat="1" applyFont="1" applyFill="1" applyBorder="1" applyAlignment="1">
      <alignment horizontal="left"/>
    </xf>
    <xf numFmtId="166" fontId="9" fillId="9" borderId="17" xfId="0" applyNumberFormat="1" applyFont="1" applyFill="1" applyBorder="1" applyAlignment="1">
      <alignment horizontal="left"/>
    </xf>
    <xf numFmtId="49" fontId="15" fillId="8" borderId="14" xfId="0" applyNumberFormat="1" applyFont="1" applyFill="1" applyBorder="1" applyAlignment="1">
      <alignment horizontal="left"/>
    </xf>
    <xf numFmtId="166" fontId="15" fillId="8" borderId="14" xfId="0" applyNumberFormat="1" applyFont="1" applyFill="1" applyBorder="1" applyAlignment="1">
      <alignment horizontal="left"/>
    </xf>
    <xf numFmtId="164" fontId="24" fillId="8" borderId="14" xfId="0" applyFont="1" applyFill="1" applyBorder="1" applyAlignment="1">
      <alignment horizontal="left"/>
    </xf>
    <xf numFmtId="1" fontId="24" fillId="8" borderId="14" xfId="0" applyNumberFormat="1" applyFont="1" applyFill="1" applyBorder="1" applyAlignment="1">
      <alignment horizontal="center"/>
    </xf>
    <xf numFmtId="164" fontId="9" fillId="9" borderId="14" xfId="0" applyFont="1" applyFill="1" applyBorder="1" applyAlignment="1">
      <alignment horizontal="left"/>
    </xf>
    <xf numFmtId="0" fontId="18" fillId="9" borderId="14" xfId="0" applyNumberFormat="1" applyFont="1" applyFill="1" applyBorder="1" applyAlignment="1">
      <alignment horizontal="left"/>
    </xf>
    <xf numFmtId="49" fontId="9" fillId="3" borderId="14" xfId="0" applyNumberFormat="1" applyFont="1" applyFill="1" applyBorder="1" applyAlignment="1">
      <alignment horizontal="left"/>
    </xf>
    <xf numFmtId="0" fontId="8" fillId="3" borderId="14" xfId="0" applyNumberFormat="1" applyFont="1" applyFill="1" applyBorder="1" applyAlignment="1">
      <alignment horizontal="left"/>
    </xf>
    <xf numFmtId="164" fontId="18" fillId="3" borderId="14" xfId="0" applyFont="1" applyFill="1" applyBorder="1"/>
    <xf numFmtId="166" fontId="18" fillId="3" borderId="14" xfId="0" applyNumberFormat="1" applyFont="1" applyFill="1" applyBorder="1" applyAlignment="1">
      <alignment horizontal="left"/>
    </xf>
    <xf numFmtId="1" fontId="18" fillId="3" borderId="14" xfId="0" applyNumberFormat="1" applyFont="1" applyFill="1" applyBorder="1" applyAlignment="1">
      <alignment horizontal="left"/>
    </xf>
    <xf numFmtId="0" fontId="9" fillId="0" borderId="14" xfId="0" applyNumberFormat="1" applyFont="1" applyBorder="1" applyAlignment="1">
      <alignment horizontal="left"/>
    </xf>
    <xf numFmtId="166" fontId="9" fillId="0" borderId="14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1" fontId="19" fillId="3" borderId="14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left" vertical="center"/>
    </xf>
    <xf numFmtId="49" fontId="9" fillId="4" borderId="14" xfId="0" applyNumberFormat="1" applyFont="1" applyFill="1" applyBorder="1" applyAlignment="1">
      <alignment horizontal="left"/>
    </xf>
    <xf numFmtId="0" fontId="8" fillId="4" borderId="14" xfId="0" applyNumberFormat="1" applyFont="1" applyFill="1" applyBorder="1" applyAlignment="1">
      <alignment horizontal="left"/>
    </xf>
    <xf numFmtId="0" fontId="9" fillId="4" borderId="14" xfId="0" applyNumberFormat="1" applyFont="1" applyFill="1" applyBorder="1" applyAlignment="1">
      <alignment horizontal="left"/>
    </xf>
    <xf numFmtId="166" fontId="9" fillId="4" borderId="14" xfId="0" applyNumberFormat="1" applyFont="1" applyFill="1" applyBorder="1" applyAlignment="1">
      <alignment horizontal="left"/>
    </xf>
    <xf numFmtId="1" fontId="9" fillId="4" borderId="14" xfId="0" applyNumberFormat="1" applyFont="1" applyFill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64" fontId="9" fillId="0" borderId="14" xfId="0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64" fontId="14" fillId="10" borderId="14" xfId="0" applyFont="1" applyFill="1" applyBorder="1"/>
    <xf numFmtId="166" fontId="9" fillId="10" borderId="14" xfId="0" applyNumberFormat="1" applyFont="1" applyFill="1" applyBorder="1" applyAlignment="1">
      <alignment horizontal="left"/>
    </xf>
    <xf numFmtId="49" fontId="18" fillId="0" borderId="14" xfId="0" applyNumberFormat="1" applyFont="1" applyBorder="1"/>
    <xf numFmtId="164" fontId="14" fillId="0" borderId="14" xfId="0" applyFont="1" applyBorder="1"/>
    <xf numFmtId="164" fontId="18" fillId="0" borderId="14" xfId="0" applyFont="1" applyBorder="1"/>
    <xf numFmtId="1" fontId="9" fillId="0" borderId="14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4" fontId="8" fillId="0" borderId="0" xfId="0" applyFont="1" applyAlignment="1">
      <alignment horizontal="center"/>
    </xf>
    <xf numFmtId="164" fontId="9" fillId="0" borderId="0" xfId="0" applyFont="1" applyAlignment="1">
      <alignment horizontal="left"/>
    </xf>
    <xf numFmtId="166" fontId="8" fillId="2" borderId="0" xfId="0" applyNumberFormat="1" applyFont="1" applyFill="1" applyAlignment="1">
      <alignment horizontal="left"/>
    </xf>
    <xf numFmtId="164" fontId="8" fillId="2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166" fontId="8" fillId="0" borderId="14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15" fillId="11" borderId="0" xfId="0" applyNumberFormat="1" applyFont="1" applyFill="1" applyAlignment="1">
      <alignment horizontal="left" vertical="center"/>
    </xf>
    <xf numFmtId="164" fontId="32" fillId="11" borderId="0" xfId="0" applyFont="1" applyFill="1" applyAlignment="1">
      <alignment wrapText="1"/>
    </xf>
    <xf numFmtId="164" fontId="31" fillId="11" borderId="0" xfId="0" applyFont="1" applyFill="1"/>
    <xf numFmtId="166" fontId="24" fillId="11" borderId="0" xfId="0" applyNumberFormat="1" applyFont="1" applyFill="1" applyAlignment="1">
      <alignment horizontal="left" vertical="center"/>
    </xf>
    <xf numFmtId="1" fontId="24" fillId="11" borderId="0" xfId="0" applyNumberFormat="1" applyFont="1" applyFill="1" applyAlignment="1">
      <alignment horizontal="center" vertical="center"/>
    </xf>
    <xf numFmtId="1" fontId="24" fillId="11" borderId="0" xfId="0" applyNumberFormat="1" applyFont="1" applyFill="1" applyAlignment="1">
      <alignment horizontal="left" vertical="center"/>
    </xf>
    <xf numFmtId="1" fontId="9" fillId="4" borderId="14" xfId="0" applyNumberFormat="1" applyFont="1" applyFill="1" applyBorder="1" applyAlignment="1">
      <alignment horizontal="left" vertical="center"/>
    </xf>
    <xf numFmtId="164" fontId="8" fillId="4" borderId="14" xfId="0" applyFont="1" applyFill="1" applyBorder="1" applyAlignment="1">
      <alignment horizontal="left" vertical="center"/>
    </xf>
    <xf numFmtId="0" fontId="9" fillId="4" borderId="14" xfId="0" applyNumberFormat="1" applyFont="1" applyFill="1" applyBorder="1" applyAlignment="1">
      <alignment horizontal="left" vertical="center"/>
    </xf>
    <xf numFmtId="166" fontId="9" fillId="4" borderId="14" xfId="0" applyNumberFormat="1" applyFont="1" applyFill="1" applyBorder="1" applyAlignment="1">
      <alignment horizontal="left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9" fillId="4" borderId="14" xfId="0" applyNumberFormat="1" applyFont="1" applyFill="1" applyBorder="1" applyAlignment="1">
      <alignment horizontal="center"/>
    </xf>
    <xf numFmtId="164" fontId="8" fillId="4" borderId="14" xfId="0" applyFont="1" applyFill="1" applyBorder="1" applyAlignment="1">
      <alignment horizontal="left"/>
    </xf>
    <xf numFmtId="49" fontId="9" fillId="4" borderId="14" xfId="0" applyNumberFormat="1" applyFont="1" applyFill="1" applyBorder="1" applyAlignment="1">
      <alignment horizontal="left" vertical="center"/>
    </xf>
    <xf numFmtId="0" fontId="8" fillId="4" borderId="14" xfId="0" applyNumberFormat="1" applyFont="1" applyFill="1" applyBorder="1" applyAlignment="1">
      <alignment horizontal="left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left"/>
    </xf>
    <xf numFmtId="0" fontId="18" fillId="4" borderId="14" xfId="0" applyNumberFormat="1" applyFont="1" applyFill="1" applyBorder="1" applyAlignment="1">
      <alignment horizontal="center"/>
    </xf>
    <xf numFmtId="164" fontId="9" fillId="4" borderId="14" xfId="0" applyFont="1" applyFill="1" applyBorder="1" applyAlignment="1">
      <alignment horizontal="left"/>
    </xf>
    <xf numFmtId="1" fontId="9" fillId="4" borderId="14" xfId="0" applyNumberFormat="1" applyFont="1" applyFill="1" applyBorder="1" applyAlignment="1">
      <alignment horizontal="center"/>
    </xf>
    <xf numFmtId="1" fontId="18" fillId="4" borderId="14" xfId="0" applyNumberFormat="1" applyFont="1" applyFill="1" applyBorder="1" applyAlignment="1">
      <alignment horizontal="left"/>
    </xf>
    <xf numFmtId="0" fontId="25" fillId="4" borderId="14" xfId="0" applyNumberFormat="1" applyFont="1" applyFill="1" applyBorder="1" applyAlignment="1">
      <alignment horizontal="left"/>
    </xf>
    <xf numFmtId="0" fontId="15" fillId="11" borderId="0" xfId="0" applyNumberFormat="1" applyFont="1" applyFill="1" applyAlignment="1">
      <alignment horizontal="left" vertical="center"/>
    </xf>
    <xf numFmtId="166" fontId="15" fillId="11" borderId="0" xfId="0" applyNumberFormat="1" applyFont="1" applyFill="1" applyAlignment="1">
      <alignment horizontal="left" vertical="center"/>
    </xf>
    <xf numFmtId="1" fontId="15" fillId="11" borderId="0" xfId="0" applyNumberFormat="1" applyFont="1" applyFill="1" applyAlignment="1">
      <alignment horizontal="center" vertical="center"/>
    </xf>
    <xf numFmtId="164" fontId="24" fillId="11" borderId="0" xfId="0" applyFont="1" applyFill="1" applyAlignment="1">
      <alignment horizontal="left" vertical="center"/>
    </xf>
    <xf numFmtId="0" fontId="8" fillId="4" borderId="15" xfId="0" applyNumberFormat="1" applyFont="1" applyFill="1" applyBorder="1" applyAlignment="1">
      <alignment horizontal="left" vertical="center"/>
    </xf>
    <xf numFmtId="164" fontId="9" fillId="4" borderId="14" xfId="0" applyFont="1" applyFill="1" applyBorder="1" applyAlignment="1">
      <alignment horizontal="left" vertical="center"/>
    </xf>
    <xf numFmtId="0" fontId="18" fillId="4" borderId="14" xfId="0" applyNumberFormat="1" applyFont="1" applyFill="1" applyBorder="1" applyAlignment="1">
      <alignment horizontal="left"/>
    </xf>
    <xf numFmtId="0" fontId="25" fillId="4" borderId="16" xfId="0" applyNumberFormat="1" applyFont="1" applyFill="1" applyBorder="1"/>
    <xf numFmtId="169" fontId="9" fillId="4" borderId="14" xfId="0" applyNumberFormat="1" applyFont="1" applyFill="1" applyBorder="1" applyAlignment="1">
      <alignment horizontal="left" vertical="center"/>
    </xf>
    <xf numFmtId="166" fontId="9" fillId="4" borderId="16" xfId="0" applyNumberFormat="1" applyFont="1" applyFill="1" applyBorder="1" applyAlignment="1">
      <alignment horizontal="left"/>
    </xf>
    <xf numFmtId="1" fontId="9" fillId="4" borderId="18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left"/>
    </xf>
    <xf numFmtId="164" fontId="33" fillId="8" borderId="0" xfId="0" applyFont="1" applyFill="1"/>
    <xf numFmtId="0" fontId="15" fillId="8" borderId="0" xfId="0" applyNumberFormat="1" applyFont="1" applyFill="1" applyAlignment="1">
      <alignment horizontal="left" vertical="center"/>
    </xf>
    <xf numFmtId="0" fontId="24" fillId="8" borderId="0" xfId="0" applyNumberFormat="1" applyFont="1" applyFill="1" applyAlignment="1">
      <alignment horizontal="left" vertical="center"/>
    </xf>
    <xf numFmtId="166" fontId="24" fillId="8" borderId="0" xfId="0" applyNumberFormat="1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center" vertical="center"/>
    </xf>
    <xf numFmtId="164" fontId="24" fillId="8" borderId="0" xfId="0" applyFont="1" applyFill="1" applyAlignment="1">
      <alignment horizontal="left" vertical="center"/>
    </xf>
    <xf numFmtId="1" fontId="34" fillId="4" borderId="14" xfId="0" applyNumberFormat="1" applyFont="1" applyFill="1" applyBorder="1" applyAlignment="1">
      <alignment horizontal="center"/>
    </xf>
    <xf numFmtId="164" fontId="14" fillId="4" borderId="14" xfId="0" applyFont="1" applyFill="1" applyBorder="1" applyAlignment="1">
      <alignment horizontal="left"/>
    </xf>
    <xf numFmtId="0" fontId="9" fillId="4" borderId="16" xfId="0" applyNumberFormat="1" applyFont="1" applyFill="1" applyBorder="1" applyAlignment="1">
      <alignment horizontal="left"/>
    </xf>
    <xf numFmtId="0" fontId="9" fillId="4" borderId="16" xfId="0" applyNumberFormat="1" applyFont="1" applyFill="1" applyBorder="1" applyAlignment="1">
      <alignment horizontal="center"/>
    </xf>
    <xf numFmtId="166" fontId="9" fillId="4" borderId="21" xfId="0" applyNumberFormat="1" applyFont="1" applyFill="1" applyBorder="1" applyAlignment="1">
      <alignment horizontal="left"/>
    </xf>
    <xf numFmtId="1" fontId="9" fillId="4" borderId="16" xfId="0" applyNumberFormat="1" applyFont="1" applyFill="1" applyBorder="1" applyAlignment="1">
      <alignment horizontal="left"/>
    </xf>
    <xf numFmtId="49" fontId="18" fillId="4" borderId="14" xfId="0" applyNumberFormat="1" applyFont="1" applyFill="1" applyBorder="1" applyAlignment="1">
      <alignment horizontal="left"/>
    </xf>
    <xf numFmtId="164" fontId="18" fillId="4" borderId="14" xfId="0" applyFont="1" applyFill="1" applyBorder="1" applyAlignment="1">
      <alignment horizontal="left"/>
    </xf>
    <xf numFmtId="166" fontId="18" fillId="4" borderId="14" xfId="0" applyNumberFormat="1" applyFont="1" applyFill="1" applyBorder="1" applyAlignment="1">
      <alignment horizontal="left"/>
    </xf>
    <xf numFmtId="166" fontId="18" fillId="4" borderId="19" xfId="0" applyNumberFormat="1" applyFont="1" applyFill="1" applyBorder="1" applyAlignment="1">
      <alignment horizontal="left"/>
    </xf>
    <xf numFmtId="164" fontId="12" fillId="4" borderId="15" xfId="0" applyFont="1" applyFill="1" applyBorder="1" applyAlignment="1">
      <alignment horizontal="left"/>
    </xf>
    <xf numFmtId="164" fontId="12" fillId="4" borderId="15" xfId="0" applyFont="1" applyFill="1" applyBorder="1" applyAlignment="1">
      <alignment horizontal="center"/>
    </xf>
    <xf numFmtId="166" fontId="18" fillId="4" borderId="15" xfId="0" applyNumberFormat="1" applyFont="1" applyFill="1" applyBorder="1" applyAlignment="1">
      <alignment horizontal="left"/>
    </xf>
    <xf numFmtId="1" fontId="18" fillId="4" borderId="15" xfId="0" applyNumberFormat="1" applyFont="1" applyFill="1" applyBorder="1" applyAlignment="1">
      <alignment horizontal="left"/>
    </xf>
    <xf numFmtId="1" fontId="8" fillId="4" borderId="14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69" fontId="8" fillId="0" borderId="14" xfId="0" applyNumberFormat="1" applyFont="1" applyBorder="1" applyAlignment="1">
      <alignment horizontal="left" vertical="center"/>
    </xf>
    <xf numFmtId="0" fontId="28" fillId="7" borderId="0" xfId="0" applyNumberFormat="1" applyFont="1" applyFill="1" applyAlignment="1">
      <alignment horizontal="left" vertical="center"/>
    </xf>
    <xf numFmtId="166" fontId="28" fillId="7" borderId="0" xfId="0" applyNumberFormat="1" applyFont="1" applyFill="1" applyAlignment="1">
      <alignment horizontal="left" vertical="center"/>
    </xf>
    <xf numFmtId="1" fontId="28" fillId="7" borderId="0" xfId="0" applyNumberFormat="1" applyFont="1" applyFill="1" applyAlignment="1">
      <alignment horizontal="center" vertical="center"/>
    </xf>
    <xf numFmtId="169" fontId="28" fillId="7" borderId="0" xfId="0" applyNumberFormat="1" applyFont="1" applyFill="1" applyAlignment="1">
      <alignment horizontal="left" vertical="center"/>
    </xf>
    <xf numFmtId="1" fontId="28" fillId="7" borderId="0" xfId="0" applyNumberFormat="1" applyFont="1" applyFill="1" applyAlignment="1">
      <alignment horizontal="left" vertical="center"/>
    </xf>
    <xf numFmtId="164" fontId="35" fillId="0" borderId="0" xfId="0" applyFont="1" applyAlignment="1">
      <alignment horizontal="left" vertical="center"/>
    </xf>
    <xf numFmtId="49" fontId="1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left" vertical="center"/>
    </xf>
    <xf numFmtId="49" fontId="9" fillId="5" borderId="14" xfId="0" applyNumberFormat="1" applyFont="1" applyFill="1" applyBorder="1" applyAlignment="1">
      <alignment horizontal="left"/>
    </xf>
    <xf numFmtId="0" fontId="8" fillId="5" borderId="14" xfId="0" applyNumberFormat="1" applyFont="1" applyFill="1" applyBorder="1" applyAlignment="1">
      <alignment horizontal="left" vertical="center"/>
    </xf>
    <xf numFmtId="0" fontId="9" fillId="5" borderId="14" xfId="0" applyNumberFormat="1" applyFont="1" applyFill="1" applyBorder="1" applyAlignment="1">
      <alignment horizontal="left" vertical="center"/>
    </xf>
    <xf numFmtId="166" fontId="9" fillId="5" borderId="14" xfId="0" applyNumberFormat="1" applyFont="1" applyFill="1" applyBorder="1" applyAlignment="1">
      <alignment horizontal="left" vertical="center"/>
    </xf>
    <xf numFmtId="1" fontId="9" fillId="5" borderId="14" xfId="0" applyNumberFormat="1" applyFont="1" applyFill="1" applyBorder="1" applyAlignment="1">
      <alignment horizontal="center" vertical="center"/>
    </xf>
    <xf numFmtId="166" fontId="9" fillId="5" borderId="14" xfId="0" applyNumberFormat="1" applyFont="1" applyFill="1" applyBorder="1" applyAlignment="1">
      <alignment horizontal="left"/>
    </xf>
    <xf numFmtId="1" fontId="9" fillId="5" borderId="14" xfId="0" applyNumberFormat="1" applyFont="1" applyFill="1" applyBorder="1" applyAlignment="1">
      <alignment horizontal="left" vertical="center"/>
    </xf>
    <xf numFmtId="49" fontId="9" fillId="5" borderId="14" xfId="0" applyNumberFormat="1" applyFont="1" applyFill="1" applyBorder="1" applyAlignment="1">
      <alignment horizontal="left" vertical="center"/>
    </xf>
    <xf numFmtId="49" fontId="9" fillId="6" borderId="14" xfId="0" applyNumberFormat="1" applyFont="1" applyFill="1" applyBorder="1" applyAlignment="1">
      <alignment horizontal="left" vertical="center"/>
    </xf>
    <xf numFmtId="0" fontId="8" fillId="6" borderId="14" xfId="0" applyNumberFormat="1" applyFont="1" applyFill="1" applyBorder="1" applyAlignment="1">
      <alignment horizontal="left" vertical="center"/>
    </xf>
    <xf numFmtId="0" fontId="9" fillId="6" borderId="14" xfId="0" applyNumberFormat="1" applyFont="1" applyFill="1" applyBorder="1" applyAlignment="1">
      <alignment horizontal="left" vertical="center"/>
    </xf>
    <xf numFmtId="166" fontId="9" fillId="6" borderId="14" xfId="0" applyNumberFormat="1" applyFont="1" applyFill="1" applyBorder="1" applyAlignment="1">
      <alignment horizontal="left" vertical="center"/>
    </xf>
    <xf numFmtId="1" fontId="9" fillId="6" borderId="14" xfId="0" applyNumberFormat="1" applyFont="1" applyFill="1" applyBorder="1" applyAlignment="1">
      <alignment horizontal="center" vertical="center"/>
    </xf>
    <xf numFmtId="166" fontId="9" fillId="6" borderId="14" xfId="0" applyNumberFormat="1" applyFont="1" applyFill="1" applyBorder="1" applyAlignment="1">
      <alignment horizontal="left"/>
    </xf>
    <xf numFmtId="1" fontId="9" fillId="6" borderId="14" xfId="0" applyNumberFormat="1" applyFont="1" applyFill="1" applyBorder="1" applyAlignment="1">
      <alignment horizontal="left" vertical="center"/>
    </xf>
    <xf numFmtId="0" fontId="18" fillId="0" borderId="16" xfId="0" applyNumberFormat="1" applyFont="1" applyBorder="1" applyAlignment="1">
      <alignment horizontal="left"/>
    </xf>
    <xf numFmtId="0" fontId="25" fillId="0" borderId="19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0" fontId="8" fillId="5" borderId="14" xfId="0" applyNumberFormat="1" applyFont="1" applyFill="1" applyBorder="1"/>
    <xf numFmtId="0" fontId="9" fillId="5" borderId="14" xfId="0" applyNumberFormat="1" applyFont="1" applyFill="1" applyBorder="1" applyAlignment="1">
      <alignment horizontal="left"/>
    </xf>
    <xf numFmtId="0" fontId="9" fillId="5" borderId="14" xfId="0" applyNumberFormat="1" applyFont="1" applyFill="1" applyBorder="1" applyAlignment="1">
      <alignment horizontal="center"/>
    </xf>
    <xf numFmtId="1" fontId="9" fillId="5" borderId="14" xfId="0" applyNumberFormat="1" applyFont="1" applyFill="1" applyBorder="1" applyAlignment="1">
      <alignment horizontal="center"/>
    </xf>
    <xf numFmtId="1" fontId="9" fillId="5" borderId="14" xfId="0" applyNumberFormat="1" applyFont="1" applyFill="1" applyBorder="1" applyAlignment="1">
      <alignment horizontal="left"/>
    </xf>
    <xf numFmtId="49" fontId="9" fillId="0" borderId="14" xfId="0" applyNumberFormat="1" applyFont="1" applyBorder="1" applyAlignment="1">
      <alignment horizontal="left" vertical="center"/>
    </xf>
    <xf numFmtId="166" fontId="9" fillId="0" borderId="14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0" fontId="18" fillId="0" borderId="17" xfId="0" applyNumberFormat="1" applyFont="1" applyBorder="1" applyAlignment="1">
      <alignment horizontal="left"/>
    </xf>
    <xf numFmtId="0" fontId="25" fillId="0" borderId="22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left" vertical="center"/>
    </xf>
    <xf numFmtId="166" fontId="9" fillId="0" borderId="17" xfId="0" applyNumberFormat="1" applyFont="1" applyBorder="1" applyAlignment="1">
      <alignment horizontal="left"/>
    </xf>
    <xf numFmtId="1" fontId="9" fillId="0" borderId="17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left"/>
    </xf>
    <xf numFmtId="0" fontId="9" fillId="6" borderId="14" xfId="0" applyNumberFormat="1" applyFont="1" applyFill="1" applyBorder="1" applyAlignment="1">
      <alignment horizontal="left"/>
    </xf>
    <xf numFmtId="0" fontId="8" fillId="6" borderId="14" xfId="0" applyNumberFormat="1" applyFont="1" applyFill="1" applyBorder="1" applyAlignment="1">
      <alignment horizontal="left"/>
    </xf>
    <xf numFmtId="0" fontId="9" fillId="6" borderId="14" xfId="0" applyNumberFormat="1" applyFont="1" applyFill="1" applyBorder="1" applyAlignment="1">
      <alignment horizontal="center"/>
    </xf>
    <xf numFmtId="1" fontId="18" fillId="6" borderId="14" xfId="0" applyNumberFormat="1" applyFont="1" applyFill="1" applyBorder="1" applyAlignment="1">
      <alignment horizontal="left"/>
    </xf>
    <xf numFmtId="164" fontId="8" fillId="5" borderId="14" xfId="0" applyFont="1" applyFill="1" applyBorder="1" applyAlignment="1">
      <alignment horizontal="left" vertical="center"/>
    </xf>
    <xf numFmtId="164" fontId="9" fillId="5" borderId="14" xfId="0" applyFont="1" applyFill="1" applyBorder="1" applyAlignment="1">
      <alignment horizontal="left" vertical="center"/>
    </xf>
    <xf numFmtId="164" fontId="8" fillId="6" borderId="14" xfId="0" applyFont="1" applyFill="1" applyBorder="1" applyAlignment="1">
      <alignment horizontal="left" vertical="center"/>
    </xf>
    <xf numFmtId="0" fontId="18" fillId="6" borderId="14" xfId="0" applyNumberFormat="1" applyFont="1" applyFill="1" applyBorder="1" applyAlignment="1">
      <alignment horizontal="left"/>
    </xf>
    <xf numFmtId="0" fontId="25" fillId="6" borderId="14" xfId="0" applyNumberFormat="1" applyFont="1" applyFill="1" applyBorder="1" applyAlignment="1">
      <alignment horizontal="left"/>
    </xf>
    <xf numFmtId="0" fontId="18" fillId="6" borderId="14" xfId="0" applyNumberFormat="1" applyFont="1" applyFill="1" applyBorder="1" applyAlignment="1">
      <alignment horizontal="center"/>
    </xf>
    <xf numFmtId="1" fontId="9" fillId="6" borderId="14" xfId="0" applyNumberFormat="1" applyFont="1" applyFill="1" applyBorder="1" applyAlignment="1">
      <alignment horizontal="left"/>
    </xf>
    <xf numFmtId="49" fontId="15" fillId="8" borderId="23" xfId="0" applyNumberFormat="1" applyFont="1" applyFill="1" applyBorder="1"/>
    <xf numFmtId="164" fontId="12" fillId="8" borderId="23" xfId="0" applyFont="1" applyFill="1" applyBorder="1"/>
    <xf numFmtId="166" fontId="15" fillId="8" borderId="0" xfId="0" applyNumberFormat="1" applyFont="1" applyFill="1" applyAlignment="1">
      <alignment horizontal="left" vertical="center"/>
    </xf>
    <xf numFmtId="164" fontId="14" fillId="9" borderId="14" xfId="0" applyFont="1" applyFill="1" applyBorder="1" applyAlignment="1">
      <alignment horizontal="left"/>
    </xf>
    <xf numFmtId="164" fontId="18" fillId="9" borderId="14" xfId="0" applyFont="1" applyFill="1" applyBorder="1" applyAlignment="1">
      <alignment horizontal="left"/>
    </xf>
    <xf numFmtId="1" fontId="9" fillId="9" borderId="14" xfId="0" applyNumberFormat="1" applyFont="1" applyFill="1" applyBorder="1" applyAlignment="1">
      <alignment horizontal="left" vertical="center"/>
    </xf>
    <xf numFmtId="0" fontId="36" fillId="8" borderId="0" xfId="0" applyNumberFormat="1" applyFont="1" applyFill="1" applyAlignment="1">
      <alignment horizontal="left" vertical="center"/>
    </xf>
    <xf numFmtId="1" fontId="15" fillId="8" borderId="0" xfId="0" applyNumberFormat="1" applyFont="1" applyFill="1" applyAlignment="1">
      <alignment horizontal="center" vertical="center"/>
    </xf>
    <xf numFmtId="169" fontId="15" fillId="8" borderId="0" xfId="0" applyNumberFormat="1" applyFont="1" applyFill="1" applyAlignment="1">
      <alignment horizontal="left" vertical="center"/>
    </xf>
    <xf numFmtId="164" fontId="8" fillId="0" borderId="14" xfId="0" applyFont="1" applyBorder="1" applyAlignment="1">
      <alignment horizontal="left" vertical="center"/>
    </xf>
    <xf numFmtId="164" fontId="9" fillId="0" borderId="14" xfId="0" applyFont="1" applyBorder="1" applyAlignment="1">
      <alignment horizontal="left" vertical="center"/>
    </xf>
    <xf numFmtId="169" fontId="9" fillId="0" borderId="14" xfId="0" applyNumberFormat="1" applyFont="1" applyBorder="1" applyAlignment="1">
      <alignment horizontal="left" vertical="center"/>
    </xf>
    <xf numFmtId="49" fontId="9" fillId="12" borderId="14" xfId="0" applyNumberFormat="1" applyFont="1" applyFill="1" applyBorder="1" applyAlignment="1">
      <alignment horizontal="left" vertical="center"/>
    </xf>
    <xf numFmtId="164" fontId="8" fillId="12" borderId="14" xfId="0" applyFont="1" applyFill="1" applyBorder="1" applyAlignment="1">
      <alignment horizontal="left" vertical="center"/>
    </xf>
    <xf numFmtId="164" fontId="9" fillId="12" borderId="14" xfId="0" applyFont="1" applyFill="1" applyBorder="1" applyAlignment="1">
      <alignment horizontal="left" vertical="center"/>
    </xf>
    <xf numFmtId="166" fontId="9" fillId="12" borderId="14" xfId="0" applyNumberFormat="1" applyFont="1" applyFill="1" applyBorder="1" applyAlignment="1">
      <alignment horizontal="left" vertical="center"/>
    </xf>
    <xf numFmtId="1" fontId="9" fillId="12" borderId="14" xfId="0" applyNumberFormat="1" applyFont="1" applyFill="1" applyBorder="1" applyAlignment="1">
      <alignment horizontal="center" vertical="center"/>
    </xf>
    <xf numFmtId="169" fontId="9" fillId="12" borderId="14" xfId="0" applyNumberFormat="1" applyFont="1" applyFill="1" applyBorder="1" applyAlignment="1">
      <alignment horizontal="left" vertical="center"/>
    </xf>
    <xf numFmtId="1" fontId="9" fillId="12" borderId="14" xfId="0" applyNumberFormat="1" applyFont="1" applyFill="1" applyBorder="1" applyAlignment="1">
      <alignment horizontal="left" vertical="center"/>
    </xf>
    <xf numFmtId="1" fontId="9" fillId="0" borderId="20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9" fillId="0" borderId="14" xfId="0" applyNumberFormat="1" applyFont="1" applyBorder="1" applyAlignment="1">
      <alignment horizontal="center"/>
    </xf>
    <xf numFmtId="169" fontId="9" fillId="0" borderId="14" xfId="0" applyNumberFormat="1" applyFont="1" applyBorder="1" applyAlignment="1">
      <alignment horizontal="left"/>
    </xf>
    <xf numFmtId="0" fontId="18" fillId="0" borderId="14" xfId="0" applyNumberFormat="1" applyFont="1" applyBorder="1" applyAlignment="1">
      <alignment horizontal="left"/>
    </xf>
    <xf numFmtId="0" fontId="25" fillId="0" borderId="15" xfId="0" applyNumberFormat="1" applyFont="1" applyBorder="1" applyAlignment="1">
      <alignment horizontal="left"/>
    </xf>
    <xf numFmtId="0" fontId="14" fillId="0" borderId="14" xfId="0" applyNumberFormat="1" applyFont="1" applyBorder="1" applyAlignment="1">
      <alignment horizontal="left"/>
    </xf>
    <xf numFmtId="0" fontId="18" fillId="0" borderId="14" xfId="0" applyNumberFormat="1" applyFont="1" applyBorder="1" applyAlignment="1">
      <alignment horizontal="center"/>
    </xf>
    <xf numFmtId="49" fontId="9" fillId="6" borderId="14" xfId="0" applyNumberFormat="1" applyFont="1" applyFill="1" applyBorder="1" applyAlignment="1">
      <alignment horizontal="left"/>
    </xf>
    <xf numFmtId="1" fontId="9" fillId="6" borderId="14" xfId="0" applyNumberFormat="1" applyFont="1" applyFill="1" applyBorder="1" applyAlignment="1">
      <alignment horizontal="center"/>
    </xf>
    <xf numFmtId="169" fontId="9" fillId="6" borderId="14" xfId="0" applyNumberFormat="1" applyFont="1" applyFill="1" applyBorder="1" applyAlignment="1">
      <alignment horizontal="left"/>
    </xf>
    <xf numFmtId="49" fontId="9" fillId="12" borderId="14" xfId="0" applyNumberFormat="1" applyFont="1" applyFill="1" applyBorder="1" applyAlignment="1">
      <alignment horizontal="left"/>
    </xf>
    <xf numFmtId="0" fontId="8" fillId="12" borderId="14" xfId="0" applyNumberFormat="1" applyFont="1" applyFill="1" applyBorder="1" applyAlignment="1">
      <alignment horizontal="left"/>
    </xf>
    <xf numFmtId="0" fontId="9" fillId="12" borderId="14" xfId="0" applyNumberFormat="1" applyFont="1" applyFill="1" applyBorder="1" applyAlignment="1">
      <alignment horizontal="left"/>
    </xf>
    <xf numFmtId="166" fontId="9" fillId="12" borderId="14" xfId="0" applyNumberFormat="1" applyFont="1" applyFill="1" applyBorder="1" applyAlignment="1">
      <alignment horizontal="left"/>
    </xf>
    <xf numFmtId="0" fontId="9" fillId="12" borderId="14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169" fontId="9" fillId="12" borderId="14" xfId="0" applyNumberFormat="1" applyFont="1" applyFill="1" applyBorder="1" applyAlignment="1">
      <alignment horizontal="left"/>
    </xf>
    <xf numFmtId="1" fontId="9" fillId="12" borderId="14" xfId="0" applyNumberFormat="1" applyFont="1" applyFill="1" applyBorder="1" applyAlignment="1">
      <alignment horizontal="left"/>
    </xf>
    <xf numFmtId="0" fontId="18" fillId="5" borderId="14" xfId="0" applyNumberFormat="1" applyFont="1" applyFill="1" applyBorder="1" applyAlignment="1">
      <alignment horizontal="left"/>
    </xf>
    <xf numFmtId="0" fontId="25" fillId="5" borderId="16" xfId="0" applyNumberFormat="1" applyFont="1" applyFill="1" applyBorder="1"/>
    <xf numFmtId="0" fontId="18" fillId="5" borderId="14" xfId="0" applyNumberFormat="1" applyFont="1" applyFill="1" applyBorder="1" applyAlignment="1">
      <alignment horizontal="center"/>
    </xf>
    <xf numFmtId="169" fontId="9" fillId="5" borderId="14" xfId="0" applyNumberFormat="1" applyFont="1" applyFill="1" applyBorder="1" applyAlignment="1">
      <alignment horizontal="left" vertical="center"/>
    </xf>
    <xf numFmtId="1" fontId="18" fillId="5" borderId="14" xfId="0" applyNumberFormat="1" applyFont="1" applyFill="1" applyBorder="1" applyAlignment="1">
      <alignment horizontal="left"/>
    </xf>
    <xf numFmtId="0" fontId="25" fillId="0" borderId="14" xfId="0" applyNumberFormat="1" applyFont="1" applyBorder="1" applyAlignment="1">
      <alignment horizontal="left"/>
    </xf>
    <xf numFmtId="166" fontId="9" fillId="0" borderId="16" xfId="0" applyNumberFormat="1" applyFont="1" applyBorder="1" applyAlignment="1">
      <alignment horizontal="left"/>
    </xf>
    <xf numFmtId="0" fontId="9" fillId="3" borderId="14" xfId="0" applyNumberFormat="1" applyFont="1" applyFill="1" applyBorder="1" applyAlignment="1">
      <alignment horizontal="left"/>
    </xf>
    <xf numFmtId="166" fontId="9" fillId="3" borderId="14" xfId="0" applyNumberFormat="1" applyFont="1" applyFill="1" applyBorder="1" applyAlignment="1">
      <alignment horizontal="left"/>
    </xf>
    <xf numFmtId="0" fontId="9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left"/>
    </xf>
    <xf numFmtId="164" fontId="18" fillId="0" borderId="14" xfId="0" applyFont="1" applyBorder="1" applyAlignment="1">
      <alignment horizontal="left"/>
    </xf>
    <xf numFmtId="1" fontId="18" fillId="0" borderId="16" xfId="0" applyNumberFormat="1" applyFont="1" applyBorder="1" applyAlignment="1">
      <alignment horizontal="left"/>
    </xf>
    <xf numFmtId="0" fontId="14" fillId="0" borderId="14" xfId="0" applyNumberFormat="1" applyFont="1" applyBorder="1"/>
    <xf numFmtId="0" fontId="18" fillId="12" borderId="14" xfId="0" applyNumberFormat="1" applyFont="1" applyFill="1" applyBorder="1" applyAlignment="1">
      <alignment horizontal="left"/>
    </xf>
    <xf numFmtId="0" fontId="14" fillId="12" borderId="14" xfId="0" applyNumberFormat="1" applyFont="1" applyFill="1" applyBorder="1" applyAlignment="1">
      <alignment horizontal="left"/>
    </xf>
    <xf numFmtId="0" fontId="18" fillId="12" borderId="14" xfId="0" applyNumberFormat="1" applyFont="1" applyFill="1" applyBorder="1" applyAlignment="1">
      <alignment horizontal="center"/>
    </xf>
    <xf numFmtId="164" fontId="18" fillId="0" borderId="19" xfId="0" applyFont="1" applyBorder="1"/>
    <xf numFmtId="169" fontId="18" fillId="0" borderId="14" xfId="0" applyNumberFormat="1" applyFont="1" applyBorder="1" applyAlignment="1">
      <alignment horizontal="left"/>
    </xf>
    <xf numFmtId="169" fontId="18" fillId="0" borderId="16" xfId="0" applyNumberFormat="1" applyFont="1" applyBorder="1" applyAlignment="1">
      <alignment horizontal="left"/>
    </xf>
    <xf numFmtId="164" fontId="9" fillId="6" borderId="14" xfId="0" applyFont="1" applyFill="1" applyBorder="1" applyAlignment="1">
      <alignment horizontal="left" vertical="center"/>
    </xf>
    <xf numFmtId="164" fontId="25" fillId="6" borderId="14" xfId="0" applyFont="1" applyFill="1" applyBorder="1" applyAlignment="1">
      <alignment horizontal="left"/>
    </xf>
    <xf numFmtId="164" fontId="8" fillId="0" borderId="20" xfId="0" applyFont="1" applyBorder="1" applyAlignment="1">
      <alignment wrapText="1"/>
    </xf>
    <xf numFmtId="1" fontId="9" fillId="0" borderId="18" xfId="0" applyNumberFormat="1" applyFont="1" applyBorder="1" applyAlignment="1">
      <alignment horizontal="center"/>
    </xf>
    <xf numFmtId="0" fontId="8" fillId="5" borderId="14" xfId="0" applyNumberFormat="1" applyFont="1" applyFill="1" applyBorder="1" applyAlignment="1">
      <alignment horizontal="left"/>
    </xf>
    <xf numFmtId="164" fontId="8" fillId="3" borderId="14" xfId="0" applyFont="1" applyFill="1" applyBorder="1" applyAlignment="1">
      <alignment horizontal="left"/>
    </xf>
    <xf numFmtId="164" fontId="9" fillId="3" borderId="14" xfId="0" applyFont="1" applyFill="1" applyBorder="1" applyAlignment="1">
      <alignment horizontal="left"/>
    </xf>
    <xf numFmtId="169" fontId="9" fillId="6" borderId="14" xfId="0" applyNumberFormat="1" applyFont="1" applyFill="1" applyBorder="1" applyAlignment="1">
      <alignment horizontal="left" vertical="center"/>
    </xf>
    <xf numFmtId="0" fontId="18" fillId="13" borderId="14" xfId="0" applyNumberFormat="1" applyFont="1" applyFill="1" applyBorder="1" applyAlignment="1">
      <alignment horizontal="left"/>
    </xf>
    <xf numFmtId="0" fontId="25" fillId="13" borderId="16" xfId="0" applyNumberFormat="1" applyFont="1" applyFill="1" applyBorder="1"/>
    <xf numFmtId="0" fontId="9" fillId="13" borderId="14" xfId="0" applyNumberFormat="1" applyFont="1" applyFill="1" applyBorder="1" applyAlignment="1">
      <alignment horizontal="left"/>
    </xf>
    <xf numFmtId="166" fontId="9" fillId="13" borderId="14" xfId="0" applyNumberFormat="1" applyFont="1" applyFill="1" applyBorder="1" applyAlignment="1">
      <alignment horizontal="left"/>
    </xf>
    <xf numFmtId="0" fontId="18" fillId="13" borderId="14" xfId="0" applyNumberFormat="1" applyFont="1" applyFill="1" applyBorder="1" applyAlignment="1">
      <alignment horizontal="center"/>
    </xf>
    <xf numFmtId="1" fontId="9" fillId="13" borderId="14" xfId="0" applyNumberFormat="1" applyFont="1" applyFill="1" applyBorder="1" applyAlignment="1">
      <alignment horizontal="center" vertical="center"/>
    </xf>
    <xf numFmtId="169" fontId="9" fillId="13" borderId="14" xfId="0" applyNumberFormat="1" applyFont="1" applyFill="1" applyBorder="1" applyAlignment="1">
      <alignment horizontal="left" vertical="center"/>
    </xf>
    <xf numFmtId="1" fontId="18" fillId="13" borderId="14" xfId="0" applyNumberFormat="1" applyFont="1" applyFill="1" applyBorder="1" applyAlignment="1">
      <alignment horizontal="left"/>
    </xf>
    <xf numFmtId="0" fontId="25" fillId="0" borderId="15" xfId="0" applyNumberFormat="1" applyFont="1" applyBorder="1"/>
    <xf numFmtId="0" fontId="18" fillId="9" borderId="14" xfId="0" applyNumberFormat="1" applyFont="1" applyFill="1" applyBorder="1" applyAlignment="1">
      <alignment horizontal="center"/>
    </xf>
    <xf numFmtId="1" fontId="9" fillId="9" borderId="14" xfId="0" applyNumberFormat="1" applyFont="1" applyFill="1" applyBorder="1" applyAlignment="1">
      <alignment horizontal="center" vertical="center"/>
    </xf>
    <xf numFmtId="169" fontId="9" fillId="9" borderId="14" xfId="0" applyNumberFormat="1" applyFont="1" applyFill="1" applyBorder="1" applyAlignment="1">
      <alignment horizontal="left" vertical="center"/>
    </xf>
    <xf numFmtId="0" fontId="25" fillId="0" borderId="19" xfId="0" applyNumberFormat="1" applyFont="1" applyBorder="1"/>
    <xf numFmtId="0" fontId="26" fillId="0" borderId="14" xfId="0" applyNumberFormat="1" applyFont="1" applyBorder="1" applyAlignment="1">
      <alignment horizontal="left"/>
    </xf>
    <xf numFmtId="164" fontId="14" fillId="0" borderId="19" xfId="0" applyFont="1" applyBorder="1"/>
    <xf numFmtId="1" fontId="18" fillId="0" borderId="19" xfId="0" applyNumberFormat="1" applyFont="1" applyBorder="1" applyAlignment="1">
      <alignment horizontal="left"/>
    </xf>
    <xf numFmtId="0" fontId="14" fillId="6" borderId="14" xfId="0" applyNumberFormat="1" applyFont="1" applyFill="1" applyBorder="1" applyAlignment="1">
      <alignment horizontal="left"/>
    </xf>
    <xf numFmtId="1" fontId="18" fillId="6" borderId="16" xfId="0" applyNumberFormat="1" applyFont="1" applyFill="1" applyBorder="1" applyAlignment="1">
      <alignment horizontal="left"/>
    </xf>
    <xf numFmtId="0" fontId="9" fillId="0" borderId="22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64" fontId="31" fillId="0" borderId="0" xfId="0" applyFont="1"/>
    <xf numFmtId="0" fontId="37" fillId="0" borderId="14" xfId="0" applyNumberFormat="1" applyFont="1" applyBorder="1" applyAlignment="1">
      <alignment horizontal="left"/>
    </xf>
    <xf numFmtId="164" fontId="25" fillId="0" borderId="14" xfId="0" applyFont="1" applyBorder="1" applyAlignment="1">
      <alignment horizontal="left"/>
    </xf>
    <xf numFmtId="1" fontId="9" fillId="0" borderId="19" xfId="0" applyNumberFormat="1" applyFont="1" applyBorder="1" applyAlignment="1">
      <alignment horizontal="left"/>
    </xf>
    <xf numFmtId="0" fontId="14" fillId="5" borderId="14" xfId="0" applyNumberFormat="1" applyFont="1" applyFill="1" applyBorder="1" applyAlignment="1">
      <alignment horizontal="left"/>
    </xf>
    <xf numFmtId="169" fontId="9" fillId="5" borderId="14" xfId="0" applyNumberFormat="1" applyFont="1" applyFill="1" applyBorder="1" applyAlignment="1">
      <alignment horizontal="left"/>
    </xf>
    <xf numFmtId="0" fontId="18" fillId="5" borderId="16" xfId="0" applyNumberFormat="1" applyFont="1" applyFill="1" applyBorder="1" applyAlignment="1">
      <alignment horizontal="left"/>
    </xf>
    <xf numFmtId="0" fontId="25" fillId="5" borderId="19" xfId="0" applyNumberFormat="1" applyFont="1" applyFill="1" applyBorder="1" applyAlignment="1">
      <alignment horizontal="left"/>
    </xf>
    <xf numFmtId="1" fontId="18" fillId="5" borderId="16" xfId="0" applyNumberFormat="1" applyFont="1" applyFill="1" applyBorder="1" applyAlignment="1">
      <alignment horizontal="left"/>
    </xf>
    <xf numFmtId="0" fontId="26" fillId="3" borderId="14" xfId="0" applyNumberFormat="1" applyFont="1" applyFill="1" applyBorder="1" applyAlignment="1">
      <alignment horizontal="left"/>
    </xf>
    <xf numFmtId="0" fontId="25" fillId="3" borderId="14" xfId="0" applyNumberFormat="1" applyFont="1" applyFill="1" applyBorder="1" applyAlignment="1">
      <alignment horizontal="left"/>
    </xf>
    <xf numFmtId="0" fontId="18" fillId="3" borderId="14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 vertical="center"/>
    </xf>
    <xf numFmtId="166" fontId="9" fillId="3" borderId="14" xfId="0" applyNumberFormat="1" applyFont="1" applyFill="1" applyBorder="1" applyAlignment="1">
      <alignment horizontal="left" vertical="center"/>
    </xf>
    <xf numFmtId="164" fontId="9" fillId="3" borderId="0" xfId="0" applyFont="1" applyFill="1" applyAlignment="1">
      <alignment horizontal="left" vertical="center"/>
    </xf>
    <xf numFmtId="164" fontId="0" fillId="3" borderId="0" xfId="0" applyFill="1"/>
    <xf numFmtId="169" fontId="9" fillId="3" borderId="18" xfId="0" applyNumberFormat="1" applyFont="1" applyFill="1" applyBorder="1" applyAlignment="1">
      <alignment horizontal="left" vertical="center"/>
    </xf>
    <xf numFmtId="49" fontId="18" fillId="4" borderId="14" xfId="0" applyNumberFormat="1" applyFont="1" applyFill="1" applyBorder="1"/>
    <xf numFmtId="164" fontId="14" fillId="4" borderId="15" xfId="0" applyFont="1" applyFill="1" applyBorder="1"/>
    <xf numFmtId="164" fontId="18" fillId="4" borderId="15" xfId="0" applyFont="1" applyFill="1" applyBorder="1"/>
    <xf numFmtId="1" fontId="12" fillId="4" borderId="15" xfId="0" applyNumberFormat="1" applyFont="1" applyFill="1" applyBorder="1" applyAlignment="1">
      <alignment horizontal="center"/>
    </xf>
    <xf numFmtId="169" fontId="18" fillId="4" borderId="15" xfId="0" applyNumberFormat="1" applyFont="1" applyFill="1" applyBorder="1" applyAlignment="1">
      <alignment horizontal="left"/>
    </xf>
    <xf numFmtId="49" fontId="9" fillId="3" borderId="14" xfId="0" applyNumberFormat="1" applyFont="1" applyFill="1" applyBorder="1" applyAlignment="1">
      <alignment horizontal="left" vertical="center"/>
    </xf>
    <xf numFmtId="164" fontId="8" fillId="3" borderId="14" xfId="0" applyFont="1" applyFill="1" applyBorder="1" applyAlignment="1">
      <alignment horizontal="left" vertical="center"/>
    </xf>
    <xf numFmtId="164" fontId="9" fillId="3" borderId="14" xfId="0" applyFont="1" applyFill="1" applyBorder="1" applyAlignment="1">
      <alignment horizontal="left" vertical="center"/>
    </xf>
    <xf numFmtId="169" fontId="9" fillId="3" borderId="14" xfId="0" applyNumberFormat="1" applyFont="1" applyFill="1" applyBorder="1" applyAlignment="1">
      <alignment horizontal="left" vertical="center"/>
    </xf>
    <xf numFmtId="1" fontId="9" fillId="3" borderId="14" xfId="0" applyNumberFormat="1" applyFont="1" applyFill="1" applyBorder="1" applyAlignment="1">
      <alignment horizontal="left" vertical="center"/>
    </xf>
    <xf numFmtId="1" fontId="34" fillId="0" borderId="14" xfId="0" applyNumberFormat="1" applyFont="1" applyBorder="1" applyAlignment="1">
      <alignment horizontal="center"/>
    </xf>
    <xf numFmtId="0" fontId="25" fillId="12" borderId="14" xfId="0" applyNumberFormat="1" applyFont="1" applyFill="1" applyBorder="1" applyAlignment="1">
      <alignment horizontal="left"/>
    </xf>
    <xf numFmtId="0" fontId="25" fillId="12" borderId="14" xfId="0" applyNumberFormat="1" applyFont="1" applyFill="1" applyBorder="1"/>
    <xf numFmtId="164" fontId="9" fillId="12" borderId="14" xfId="0" applyFont="1" applyFill="1" applyBorder="1" applyAlignment="1">
      <alignment horizontal="left"/>
    </xf>
    <xf numFmtId="166" fontId="9" fillId="12" borderId="16" xfId="0" applyNumberFormat="1" applyFont="1" applyFill="1" applyBorder="1" applyAlignment="1">
      <alignment horizontal="left"/>
    </xf>
    <xf numFmtId="1" fontId="9" fillId="12" borderId="18" xfId="0" applyNumberFormat="1" applyFont="1" applyFill="1" applyBorder="1" applyAlignment="1">
      <alignment horizontal="center"/>
    </xf>
    <xf numFmtId="1" fontId="18" fillId="12" borderId="14" xfId="0" applyNumberFormat="1" applyFont="1" applyFill="1" applyBorder="1" applyAlignment="1">
      <alignment horizontal="left"/>
    </xf>
    <xf numFmtId="164" fontId="8" fillId="0" borderId="14" xfId="0" applyFont="1" applyBorder="1"/>
    <xf numFmtId="164" fontId="9" fillId="0" borderId="14" xfId="0" applyFont="1" applyBorder="1"/>
    <xf numFmtId="168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164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25" fillId="12" borderId="15" xfId="0" applyNumberFormat="1" applyFont="1" applyFill="1" applyBorder="1" applyAlignment="1">
      <alignment horizontal="left"/>
    </xf>
    <xf numFmtId="0" fontId="12" fillId="6" borderId="0" xfId="0" applyNumberFormat="1" applyFont="1" applyFill="1" applyAlignment="1">
      <alignment horizontal="center"/>
    </xf>
    <xf numFmtId="164" fontId="18" fillId="0" borderId="16" xfId="0" applyFont="1" applyBorder="1"/>
    <xf numFmtId="169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4" fontId="25" fillId="5" borderId="14" xfId="0" applyFont="1" applyFill="1" applyBorder="1" applyAlignment="1">
      <alignment horizontal="left"/>
    </xf>
    <xf numFmtId="169" fontId="9" fillId="4" borderId="14" xfId="0" applyNumberFormat="1" applyFont="1" applyFill="1" applyBorder="1" applyAlignment="1">
      <alignment horizontal="left"/>
    </xf>
    <xf numFmtId="1" fontId="9" fillId="6" borderId="17" xfId="0" applyNumberFormat="1" applyFont="1" applyFill="1" applyBorder="1" applyAlignment="1">
      <alignment horizontal="left"/>
    </xf>
    <xf numFmtId="164" fontId="8" fillId="6" borderId="14" xfId="0" applyFont="1" applyFill="1" applyBorder="1" applyAlignment="1">
      <alignment horizontal="left"/>
    </xf>
    <xf numFmtId="164" fontId="9" fillId="6" borderId="14" xfId="0" applyFont="1" applyFill="1" applyBorder="1" applyAlignment="1">
      <alignment horizontal="left"/>
    </xf>
    <xf numFmtId="166" fontId="9" fillId="6" borderId="16" xfId="0" applyNumberFormat="1" applyFont="1" applyFill="1" applyBorder="1" applyAlignment="1">
      <alignment horizontal="left"/>
    </xf>
    <xf numFmtId="169" fontId="9" fillId="6" borderId="18" xfId="0" applyNumberFormat="1" applyFont="1" applyFill="1" applyBorder="1" applyAlignment="1">
      <alignment horizontal="left"/>
    </xf>
    <xf numFmtId="169" fontId="9" fillId="0" borderId="18" xfId="0" applyNumberFormat="1" applyFont="1" applyBorder="1" applyAlignment="1">
      <alignment horizontal="left"/>
    </xf>
    <xf numFmtId="49" fontId="9" fillId="13" borderId="14" xfId="0" applyNumberFormat="1" applyFont="1" applyFill="1" applyBorder="1" applyAlignment="1">
      <alignment horizontal="left" vertical="center"/>
    </xf>
    <xf numFmtId="164" fontId="8" fillId="13" borderId="14" xfId="0" applyFont="1" applyFill="1" applyBorder="1" applyAlignment="1">
      <alignment horizontal="left" vertical="center"/>
    </xf>
    <xf numFmtId="164" fontId="9" fillId="13" borderId="14" xfId="0" applyFont="1" applyFill="1" applyBorder="1" applyAlignment="1">
      <alignment horizontal="left" vertical="center"/>
    </xf>
    <xf numFmtId="166" fontId="9" fillId="13" borderId="14" xfId="0" applyNumberFormat="1" applyFont="1" applyFill="1" applyBorder="1" applyAlignment="1">
      <alignment horizontal="left" vertical="center"/>
    </xf>
    <xf numFmtId="1" fontId="9" fillId="13" borderId="14" xfId="0" applyNumberFormat="1" applyFont="1" applyFill="1" applyBorder="1" applyAlignment="1">
      <alignment horizontal="left" vertical="center"/>
    </xf>
    <xf numFmtId="1" fontId="38" fillId="9" borderId="14" xfId="0" applyNumberFormat="1" applyFont="1" applyFill="1" applyBorder="1" applyAlignment="1">
      <alignment horizontal="left"/>
    </xf>
    <xf numFmtId="164" fontId="8" fillId="5" borderId="14" xfId="0" applyFont="1" applyFill="1" applyBorder="1" applyAlignment="1">
      <alignment horizontal="left"/>
    </xf>
    <xf numFmtId="164" fontId="9" fillId="5" borderId="14" xfId="0" applyFont="1" applyFill="1" applyBorder="1" applyAlignment="1">
      <alignment horizontal="left"/>
    </xf>
    <xf numFmtId="166" fontId="9" fillId="5" borderId="16" xfId="0" applyNumberFormat="1" applyFont="1" applyFill="1" applyBorder="1" applyAlignment="1">
      <alignment horizontal="left"/>
    </xf>
    <xf numFmtId="1" fontId="9" fillId="5" borderId="20" xfId="0" applyNumberFormat="1" applyFont="1" applyFill="1" applyBorder="1" applyAlignment="1">
      <alignment horizontal="left"/>
    </xf>
    <xf numFmtId="0" fontId="12" fillId="0" borderId="14" xfId="0" applyNumberFormat="1" applyFont="1" applyBorder="1" applyAlignment="1">
      <alignment horizontal="center"/>
    </xf>
    <xf numFmtId="164" fontId="15" fillId="8" borderId="0" xfId="0" applyFont="1" applyFill="1" applyAlignment="1">
      <alignment horizontal="left" vertical="center"/>
    </xf>
    <xf numFmtId="49" fontId="9" fillId="10" borderId="14" xfId="0" applyNumberFormat="1" applyFont="1" applyFill="1" applyBorder="1" applyAlignment="1">
      <alignment horizontal="left" vertical="center"/>
    </xf>
    <xf numFmtId="164" fontId="9" fillId="10" borderId="14" xfId="0" applyFont="1" applyFill="1" applyBorder="1" applyAlignment="1">
      <alignment horizontal="left" vertical="center"/>
    </xf>
    <xf numFmtId="166" fontId="9" fillId="10" borderId="14" xfId="0" applyNumberFormat="1" applyFont="1" applyFill="1" applyBorder="1" applyAlignment="1">
      <alignment horizontal="left" vertical="center"/>
    </xf>
    <xf numFmtId="1" fontId="9" fillId="10" borderId="14" xfId="0" applyNumberFormat="1" applyFont="1" applyFill="1" applyBorder="1" applyAlignment="1">
      <alignment horizontal="center" vertical="center"/>
    </xf>
    <xf numFmtId="169" fontId="9" fillId="10" borderId="14" xfId="0" applyNumberFormat="1" applyFont="1" applyFill="1" applyBorder="1" applyAlignment="1">
      <alignment horizontal="left" vertical="center"/>
    </xf>
    <xf numFmtId="1" fontId="18" fillId="10" borderId="14" xfId="0" applyNumberFormat="1" applyFont="1" applyFill="1" applyBorder="1" applyAlignment="1">
      <alignment horizontal="left"/>
    </xf>
    <xf numFmtId="0" fontId="26" fillId="3" borderId="16" xfId="0" applyNumberFormat="1" applyFont="1" applyFill="1" applyBorder="1" applyAlignment="1">
      <alignment horizontal="left"/>
    </xf>
    <xf numFmtId="0" fontId="25" fillId="3" borderId="19" xfId="0" applyNumberFormat="1" applyFont="1" applyFill="1" applyBorder="1" applyAlignment="1">
      <alignment horizontal="left"/>
    </xf>
    <xf numFmtId="0" fontId="25" fillId="3" borderId="15" xfId="0" applyNumberFormat="1" applyFont="1" applyFill="1" applyBorder="1" applyAlignment="1">
      <alignment horizontal="left"/>
    </xf>
    <xf numFmtId="0" fontId="18" fillId="3" borderId="16" xfId="0" applyNumberFormat="1" applyFont="1" applyFill="1" applyBorder="1" applyAlignment="1">
      <alignment horizontal="left"/>
    </xf>
    <xf numFmtId="164" fontId="18" fillId="0" borderId="15" xfId="0" applyFont="1" applyBorder="1"/>
    <xf numFmtId="164" fontId="8" fillId="6" borderId="14" xfId="0" applyFont="1" applyFill="1" applyBorder="1" applyAlignment="1">
      <alignment wrapText="1"/>
    </xf>
    <xf numFmtId="164" fontId="9" fillId="6" borderId="14" xfId="0" applyFont="1" applyFill="1" applyBorder="1" applyAlignment="1">
      <alignment wrapText="1"/>
    </xf>
    <xf numFmtId="164" fontId="8" fillId="5" borderId="14" xfId="0" applyFont="1" applyFill="1" applyBorder="1" applyAlignment="1">
      <alignment wrapText="1"/>
    </xf>
    <xf numFmtId="164" fontId="9" fillId="5" borderId="14" xfId="0" applyFont="1" applyFill="1" applyBorder="1" applyAlignment="1">
      <alignment wrapText="1"/>
    </xf>
    <xf numFmtId="164" fontId="8" fillId="0" borderId="14" xfId="0" applyFont="1" applyBorder="1" applyAlignment="1">
      <alignment wrapText="1"/>
    </xf>
    <xf numFmtId="164" fontId="9" fillId="0" borderId="14" xfId="0" applyFont="1" applyBorder="1" applyAlignment="1">
      <alignment wrapText="1"/>
    </xf>
    <xf numFmtId="166" fontId="9" fillId="3" borderId="16" xfId="0" applyNumberFormat="1" applyFont="1" applyFill="1" applyBorder="1" applyAlignment="1">
      <alignment horizontal="left"/>
    </xf>
    <xf numFmtId="1" fontId="9" fillId="3" borderId="17" xfId="0" applyNumberFormat="1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horizontal="center"/>
    </xf>
    <xf numFmtId="1" fontId="18" fillId="0" borderId="17" xfId="0" applyNumberFormat="1" applyFont="1" applyBorder="1" applyAlignment="1">
      <alignment horizontal="left"/>
    </xf>
    <xf numFmtId="49" fontId="18" fillId="0" borderId="0" xfId="0" applyNumberFormat="1" applyFont="1"/>
    <xf numFmtId="164" fontId="24" fillId="0" borderId="14" xfId="0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169" fontId="9" fillId="0" borderId="18" xfId="0" applyNumberFormat="1" applyFont="1" applyBorder="1" applyAlignment="1">
      <alignment horizontal="left" vertical="center"/>
    </xf>
    <xf numFmtId="0" fontId="15" fillId="8" borderId="0" xfId="0" applyNumberFormat="1" applyFont="1" applyFill="1" applyAlignment="1">
      <alignment horizontal="left"/>
    </xf>
    <xf numFmtId="170" fontId="15" fillId="8" borderId="0" xfId="0" applyNumberFormat="1" applyFont="1" applyFill="1" applyAlignment="1">
      <alignment horizontal="left"/>
    </xf>
    <xf numFmtId="164" fontId="24" fillId="8" borderId="0" xfId="0" applyFont="1" applyFill="1" applyAlignment="1">
      <alignment horizontal="left"/>
    </xf>
    <xf numFmtId="168" fontId="24" fillId="8" borderId="0" xfId="0" applyNumberFormat="1" applyFont="1" applyFill="1" applyAlignment="1">
      <alignment horizontal="left"/>
    </xf>
    <xf numFmtId="164" fontId="24" fillId="8" borderId="0" xfId="0" applyFont="1" applyFill="1" applyAlignment="1">
      <alignment horizontal="center"/>
    </xf>
    <xf numFmtId="1" fontId="24" fillId="8" borderId="0" xfId="0" applyNumberFormat="1" applyFont="1" applyFill="1" applyAlignment="1">
      <alignment horizontal="center"/>
    </xf>
    <xf numFmtId="1" fontId="24" fillId="8" borderId="0" xfId="0" applyNumberFormat="1" applyFont="1" applyFill="1" applyAlignment="1">
      <alignment horizontal="left"/>
    </xf>
    <xf numFmtId="49" fontId="9" fillId="9" borderId="14" xfId="0" applyNumberFormat="1" applyFont="1" applyFill="1" applyBorder="1" applyAlignment="1">
      <alignment horizontal="left" vertical="center"/>
    </xf>
    <xf numFmtId="164" fontId="8" fillId="9" borderId="14" xfId="0" applyFont="1" applyFill="1" applyBorder="1" applyAlignment="1">
      <alignment horizontal="left" vertical="center"/>
    </xf>
    <xf numFmtId="164" fontId="9" fillId="9" borderId="14" xfId="0" applyFont="1" applyFill="1" applyBorder="1" applyAlignment="1">
      <alignment horizontal="left" vertical="center"/>
    </xf>
    <xf numFmtId="49" fontId="15" fillId="8" borderId="14" xfId="0" applyNumberFormat="1" applyFont="1" applyFill="1" applyBorder="1"/>
    <xf numFmtId="164" fontId="2" fillId="8" borderId="14" xfId="0" applyFont="1" applyFill="1" applyBorder="1"/>
    <xf numFmtId="164" fontId="2" fillId="8" borderId="14" xfId="0" applyFont="1" applyFill="1" applyBorder="1" applyAlignment="1">
      <alignment horizontal="left"/>
    </xf>
    <xf numFmtId="166" fontId="2" fillId="8" borderId="14" xfId="0" applyNumberFormat="1" applyFont="1" applyFill="1" applyBorder="1" applyAlignment="1">
      <alignment horizontal="left"/>
    </xf>
    <xf numFmtId="1" fontId="2" fillId="8" borderId="14" xfId="0" applyNumberFormat="1" applyFont="1" applyFill="1" applyBorder="1" applyAlignment="1">
      <alignment horizontal="center"/>
    </xf>
    <xf numFmtId="169" fontId="2" fillId="8" borderId="14" xfId="0" applyNumberFormat="1" applyFont="1" applyFill="1" applyBorder="1" applyAlignment="1">
      <alignment horizontal="left"/>
    </xf>
    <xf numFmtId="1" fontId="2" fillId="8" borderId="14" xfId="0" applyNumberFormat="1" applyFont="1" applyFill="1" applyBorder="1"/>
    <xf numFmtId="49" fontId="9" fillId="9" borderId="14" xfId="0" applyNumberFormat="1" applyFont="1" applyFill="1" applyBorder="1"/>
    <xf numFmtId="164" fontId="8" fillId="9" borderId="14" xfId="0" applyFont="1" applyFill="1" applyBorder="1"/>
    <xf numFmtId="1" fontId="9" fillId="9" borderId="14" xfId="0" applyNumberFormat="1" applyFont="1" applyFill="1" applyBorder="1"/>
    <xf numFmtId="164" fontId="9" fillId="10" borderId="14" xfId="0" applyFont="1" applyFill="1" applyBorder="1" applyAlignment="1">
      <alignment horizontal="left"/>
    </xf>
    <xf numFmtId="49" fontId="9" fillId="0" borderId="14" xfId="0" applyNumberFormat="1" applyFont="1" applyBorder="1"/>
    <xf numFmtId="1" fontId="9" fillId="0" borderId="14" xfId="0" applyNumberFormat="1" applyFont="1" applyBorder="1"/>
    <xf numFmtId="0" fontId="12" fillId="9" borderId="0" xfId="0" applyNumberFormat="1" applyFont="1" applyFill="1"/>
    <xf numFmtId="0" fontId="25" fillId="9" borderId="14" xfId="0" applyNumberFormat="1" applyFont="1" applyFill="1" applyBorder="1" applyAlignment="1">
      <alignment horizontal="left"/>
    </xf>
    <xf numFmtId="164" fontId="28" fillId="7" borderId="0" xfId="0" applyFont="1" applyFill="1" applyAlignment="1">
      <alignment horizontal="left" vertical="center"/>
    </xf>
    <xf numFmtId="164" fontId="39" fillId="7" borderId="0" xfId="0" applyFont="1" applyFill="1" applyAlignment="1">
      <alignment horizontal="left" vertical="center"/>
    </xf>
    <xf numFmtId="166" fontId="39" fillId="7" borderId="0" xfId="0" applyNumberFormat="1" applyFont="1" applyFill="1" applyAlignment="1">
      <alignment horizontal="left" vertical="center"/>
    </xf>
    <xf numFmtId="1" fontId="39" fillId="7" borderId="0" xfId="0" applyNumberFormat="1" applyFont="1" applyFill="1" applyAlignment="1">
      <alignment horizontal="center" vertical="center"/>
    </xf>
    <xf numFmtId="169" fontId="39" fillId="7" borderId="0" xfId="0" applyNumberFormat="1" applyFont="1" applyFill="1" applyAlignment="1">
      <alignment horizontal="left" vertical="center"/>
    </xf>
    <xf numFmtId="1" fontId="39" fillId="7" borderId="0" xfId="0" applyNumberFormat="1" applyFont="1" applyFill="1" applyAlignment="1">
      <alignment horizontal="left" vertical="center"/>
    </xf>
    <xf numFmtId="164" fontId="25" fillId="0" borderId="19" xfId="0" applyFont="1" applyBorder="1"/>
    <xf numFmtId="0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164" fontId="8" fillId="10" borderId="14" xfId="0" applyFont="1" applyFill="1" applyBorder="1" applyAlignment="1">
      <alignment horizontal="left"/>
    </xf>
    <xf numFmtId="1" fontId="9" fillId="10" borderId="14" xfId="0" applyNumberFormat="1" applyFont="1" applyFill="1" applyBorder="1" applyAlignment="1">
      <alignment horizontal="center"/>
    </xf>
    <xf numFmtId="1" fontId="9" fillId="10" borderId="14" xfId="0" applyNumberFormat="1" applyFont="1" applyFill="1" applyBorder="1" applyAlignment="1">
      <alignment horizontal="left"/>
    </xf>
    <xf numFmtId="1" fontId="18" fillId="10" borderId="16" xfId="0" applyNumberFormat="1" applyFont="1" applyFill="1" applyBorder="1" applyAlignment="1">
      <alignment horizontal="left"/>
    </xf>
    <xf numFmtId="164" fontId="25" fillId="0" borderId="14" xfId="0" applyFont="1" applyBorder="1"/>
    <xf numFmtId="49" fontId="9" fillId="3" borderId="17" xfId="0" applyNumberFormat="1" applyFont="1" applyFill="1" applyBorder="1" applyAlignment="1">
      <alignment horizontal="left"/>
    </xf>
    <xf numFmtId="164" fontId="8" fillId="3" borderId="17" xfId="0" applyFont="1" applyFill="1" applyBorder="1" applyAlignment="1">
      <alignment horizontal="left"/>
    </xf>
    <xf numFmtId="166" fontId="9" fillId="3" borderId="17" xfId="0" applyNumberFormat="1" applyFont="1" applyFill="1" applyBorder="1" applyAlignment="1">
      <alignment horizontal="left"/>
    </xf>
    <xf numFmtId="0" fontId="9" fillId="3" borderId="17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left"/>
    </xf>
    <xf numFmtId="1" fontId="2" fillId="0" borderId="14" xfId="0" applyNumberFormat="1" applyFont="1" applyBorder="1" applyAlignment="1">
      <alignment horizontal="center"/>
    </xf>
    <xf numFmtId="164" fontId="14" fillId="0" borderId="14" xfId="0" applyFont="1" applyBorder="1" applyAlignment="1">
      <alignment horizontal="left"/>
    </xf>
    <xf numFmtId="0" fontId="40" fillId="0" borderId="14" xfId="0" applyNumberFormat="1" applyFont="1" applyBorder="1" applyAlignment="1">
      <alignment horizontal="left"/>
    </xf>
    <xf numFmtId="164" fontId="15" fillId="7" borderId="0" xfId="0" applyFont="1" applyFill="1" applyAlignment="1">
      <alignment horizontal="left" vertical="center"/>
    </xf>
    <xf numFmtId="164" fontId="24" fillId="7" borderId="0" xfId="0" applyFont="1" applyFill="1" applyAlignment="1">
      <alignment horizontal="left" vertical="center"/>
    </xf>
    <xf numFmtId="166" fontId="24" fillId="7" borderId="0" xfId="0" applyNumberFormat="1" applyFont="1" applyFill="1" applyAlignment="1">
      <alignment horizontal="left" vertical="center"/>
    </xf>
    <xf numFmtId="1" fontId="24" fillId="7" borderId="0" xfId="0" applyNumberFormat="1" applyFont="1" applyFill="1" applyAlignment="1">
      <alignment horizontal="center" vertical="center"/>
    </xf>
    <xf numFmtId="169" fontId="24" fillId="7" borderId="0" xfId="0" applyNumberFormat="1" applyFont="1" applyFill="1" applyAlignment="1">
      <alignment horizontal="left" vertical="center"/>
    </xf>
    <xf numFmtId="1" fontId="24" fillId="7" borderId="0" xfId="0" applyNumberFormat="1" applyFont="1" applyFill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69" fontId="9" fillId="0" borderId="0" xfId="0" applyNumberFormat="1" applyFont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69" fontId="8" fillId="2" borderId="0" xfId="0" applyNumberFormat="1" applyFont="1" applyFill="1" applyAlignment="1">
      <alignment horizontal="left" vertical="center"/>
    </xf>
    <xf numFmtId="49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1" fontId="8" fillId="0" borderId="14" xfId="0" applyNumberFormat="1" applyFont="1" applyBorder="1" applyAlignment="1">
      <alignment horizontal="left"/>
    </xf>
    <xf numFmtId="49" fontId="28" fillId="7" borderId="0" xfId="0" applyNumberFormat="1" applyFont="1" applyFill="1" applyAlignment="1">
      <alignment horizontal="left"/>
    </xf>
    <xf numFmtId="0" fontId="28" fillId="7" borderId="0" xfId="0" applyNumberFormat="1" applyFont="1" applyFill="1" applyAlignment="1">
      <alignment horizontal="left"/>
    </xf>
    <xf numFmtId="0" fontId="39" fillId="7" borderId="0" xfId="0" applyNumberFormat="1" applyFont="1" applyFill="1" applyAlignment="1">
      <alignment horizontal="left"/>
    </xf>
    <xf numFmtId="166" fontId="39" fillId="7" borderId="0" xfId="0" applyNumberFormat="1" applyFont="1" applyFill="1" applyAlignment="1">
      <alignment horizontal="left"/>
    </xf>
    <xf numFmtId="0" fontId="39" fillId="7" borderId="0" xfId="0" applyNumberFormat="1" applyFont="1" applyFill="1" applyAlignment="1">
      <alignment horizontal="center"/>
    </xf>
    <xf numFmtId="1" fontId="39" fillId="7" borderId="0" xfId="0" applyNumberFormat="1" applyFont="1" applyFill="1" applyAlignment="1">
      <alignment horizontal="center"/>
    </xf>
    <xf numFmtId="1" fontId="39" fillId="7" borderId="0" xfId="0" applyNumberFormat="1" applyFont="1" applyFill="1" applyAlignment="1">
      <alignment horizontal="left"/>
    </xf>
    <xf numFmtId="49" fontId="9" fillId="0" borderId="16" xfId="0" applyNumberFormat="1" applyFont="1" applyBorder="1" applyAlignment="1">
      <alignment horizontal="left"/>
    </xf>
    <xf numFmtId="164" fontId="8" fillId="0" borderId="0" xfId="0" applyFont="1" applyAlignment="1">
      <alignment horizontal="left"/>
    </xf>
    <xf numFmtId="164" fontId="9" fillId="0" borderId="17" xfId="0" applyFont="1" applyBorder="1" applyAlignment="1">
      <alignment horizontal="left"/>
    </xf>
    <xf numFmtId="164" fontId="17" fillId="0" borderId="14" xfId="0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left"/>
    </xf>
    <xf numFmtId="0" fontId="25" fillId="0" borderId="25" xfId="0" applyNumberFormat="1" applyFont="1" applyBorder="1" applyAlignment="1">
      <alignment horizontal="left"/>
    </xf>
    <xf numFmtId="164" fontId="39" fillId="7" borderId="0" xfId="0" applyFont="1" applyFill="1" applyAlignment="1">
      <alignment horizontal="left"/>
    </xf>
    <xf numFmtId="49" fontId="15" fillId="8" borderId="0" xfId="0" applyNumberFormat="1" applyFont="1" applyFill="1" applyAlignment="1">
      <alignment horizontal="left"/>
    </xf>
    <xf numFmtId="166" fontId="24" fillId="8" borderId="0" xfId="0" applyNumberFormat="1" applyFont="1" applyFill="1" applyAlignment="1">
      <alignment horizontal="left"/>
    </xf>
    <xf numFmtId="166" fontId="28" fillId="7" borderId="0" xfId="0" applyNumberFormat="1" applyFont="1" applyFill="1" applyAlignment="1">
      <alignment horizontal="left"/>
    </xf>
    <xf numFmtId="1" fontId="28" fillId="7" borderId="0" xfId="0" applyNumberFormat="1" applyFont="1" applyFill="1" applyAlignment="1">
      <alignment horizontal="center"/>
    </xf>
    <xf numFmtId="1" fontId="28" fillId="7" borderId="0" xfId="0" applyNumberFormat="1" applyFont="1" applyFill="1" applyAlignment="1">
      <alignment horizontal="left"/>
    </xf>
    <xf numFmtId="164" fontId="35" fillId="0" borderId="0" xfId="0" applyFont="1" applyAlignment="1">
      <alignment horizontal="left"/>
    </xf>
    <xf numFmtId="49" fontId="15" fillId="8" borderId="0" xfId="0" applyNumberFormat="1" applyFont="1" applyFill="1" applyAlignment="1">
      <alignment horizontal="left" wrapText="1"/>
    </xf>
    <xf numFmtId="164" fontId="36" fillId="8" borderId="0" xfId="0" applyFont="1" applyFill="1" applyAlignment="1">
      <alignment horizontal="left"/>
    </xf>
    <xf numFmtId="0" fontId="24" fillId="8" borderId="0" xfId="0" applyNumberFormat="1" applyFont="1" applyFill="1" applyAlignment="1">
      <alignment horizontal="center"/>
    </xf>
    <xf numFmtId="164" fontId="14" fillId="5" borderId="14" xfId="0" applyFont="1" applyFill="1" applyBorder="1"/>
    <xf numFmtId="1" fontId="9" fillId="9" borderId="14" xfId="0" applyNumberFormat="1" applyFont="1" applyFill="1" applyBorder="1" applyAlignment="1">
      <alignment horizontal="center"/>
    </xf>
    <xf numFmtId="49" fontId="9" fillId="14" borderId="14" xfId="0" applyNumberFormat="1" applyFont="1" applyFill="1" applyBorder="1" applyAlignment="1">
      <alignment horizontal="left"/>
    </xf>
    <xf numFmtId="164" fontId="14" fillId="14" borderId="14" xfId="0" applyFont="1" applyFill="1" applyBorder="1"/>
    <xf numFmtId="164" fontId="9" fillId="14" borderId="14" xfId="0" applyFont="1" applyFill="1" applyBorder="1"/>
    <xf numFmtId="0" fontId="9" fillId="14" borderId="14" xfId="0" applyNumberFormat="1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left"/>
    </xf>
    <xf numFmtId="166" fontId="9" fillId="14" borderId="16" xfId="0" applyNumberFormat="1" applyFont="1" applyFill="1" applyBorder="1" applyAlignment="1">
      <alignment horizontal="left"/>
    </xf>
    <xf numFmtId="166" fontId="9" fillId="14" borderId="17" xfId="0" applyNumberFormat="1" applyFont="1" applyFill="1" applyBorder="1" applyAlignment="1">
      <alignment horizontal="left"/>
    </xf>
    <xf numFmtId="1" fontId="18" fillId="0" borderId="14" xfId="0" applyNumberFormat="1" applyFont="1" applyBorder="1" applyAlignment="1">
      <alignment horizontal="center"/>
    </xf>
    <xf numFmtId="166" fontId="24" fillId="8" borderId="14" xfId="0" applyNumberFormat="1" applyFont="1" applyFill="1" applyBorder="1" applyAlignment="1">
      <alignment horizontal="left"/>
    </xf>
    <xf numFmtId="164" fontId="9" fillId="3" borderId="14" xfId="0" applyFont="1" applyFill="1" applyBorder="1"/>
    <xf numFmtId="164" fontId="9" fillId="0" borderId="16" xfId="0" applyFont="1" applyBorder="1"/>
    <xf numFmtId="0" fontId="9" fillId="0" borderId="16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left"/>
    </xf>
    <xf numFmtId="0" fontId="37" fillId="5" borderId="14" xfId="0" applyNumberFormat="1" applyFont="1" applyFill="1" applyBorder="1" applyAlignment="1">
      <alignment horizontal="left"/>
    </xf>
    <xf numFmtId="0" fontId="9" fillId="5" borderId="17" xfId="0" applyNumberFormat="1" applyFont="1" applyFill="1" applyBorder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166" fontId="9" fillId="5" borderId="17" xfId="0" applyNumberFormat="1" applyFont="1" applyFill="1" applyBorder="1" applyAlignment="1">
      <alignment horizontal="left"/>
    </xf>
    <xf numFmtId="1" fontId="9" fillId="5" borderId="17" xfId="0" applyNumberFormat="1" applyFont="1" applyFill="1" applyBorder="1" applyAlignment="1">
      <alignment horizontal="left"/>
    </xf>
    <xf numFmtId="0" fontId="9" fillId="0" borderId="16" xfId="0" applyNumberFormat="1" applyFont="1" applyBorder="1" applyAlignment="1">
      <alignment horizontal="left"/>
    </xf>
    <xf numFmtId="164" fontId="25" fillId="6" borderId="14" xfId="0" applyFont="1" applyFill="1" applyBorder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166" fontId="9" fillId="3" borderId="22" xfId="0" applyNumberFormat="1" applyFont="1" applyFill="1" applyBorder="1" applyAlignment="1">
      <alignment horizontal="left"/>
    </xf>
    <xf numFmtId="1" fontId="9" fillId="5" borderId="0" xfId="0" applyNumberFormat="1" applyFont="1" applyFill="1" applyAlignment="1">
      <alignment horizontal="left"/>
    </xf>
    <xf numFmtId="49" fontId="18" fillId="5" borderId="14" xfId="0" applyNumberFormat="1" applyFont="1" applyFill="1" applyBorder="1"/>
    <xf numFmtId="0" fontId="25" fillId="5" borderId="14" xfId="0" applyNumberFormat="1" applyFont="1" applyFill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164" fontId="8" fillId="0" borderId="17" xfId="0" applyFont="1" applyBorder="1" applyAlignment="1">
      <alignment horizontal="left"/>
    </xf>
    <xf numFmtId="49" fontId="9" fillId="15" borderId="14" xfId="0" applyNumberFormat="1" applyFont="1" applyFill="1" applyBorder="1" applyAlignment="1">
      <alignment horizontal="left"/>
    </xf>
    <xf numFmtId="164" fontId="8" fillId="15" borderId="14" xfId="0" applyFont="1" applyFill="1" applyBorder="1" applyAlignment="1">
      <alignment horizontal="left"/>
    </xf>
    <xf numFmtId="164" fontId="9" fillId="15" borderId="14" xfId="0" applyFont="1" applyFill="1" applyBorder="1" applyAlignment="1">
      <alignment horizontal="left"/>
    </xf>
    <xf numFmtId="166" fontId="9" fillId="15" borderId="14" xfId="0" applyNumberFormat="1" applyFont="1" applyFill="1" applyBorder="1" applyAlignment="1">
      <alignment horizontal="left"/>
    </xf>
    <xf numFmtId="1" fontId="9" fillId="15" borderId="14" xfId="0" applyNumberFormat="1" applyFont="1" applyFill="1" applyBorder="1" applyAlignment="1">
      <alignment horizontal="center"/>
    </xf>
    <xf numFmtId="1" fontId="9" fillId="15" borderId="14" xfId="0" applyNumberFormat="1" applyFont="1" applyFill="1" applyBorder="1" applyAlignment="1">
      <alignment horizontal="left"/>
    </xf>
    <xf numFmtId="49" fontId="18" fillId="3" borderId="14" xfId="0" applyNumberFormat="1" applyFont="1" applyFill="1" applyBorder="1" applyAlignment="1">
      <alignment horizontal="left"/>
    </xf>
    <xf numFmtId="0" fontId="14" fillId="3" borderId="14" xfId="0" applyNumberFormat="1" applyFont="1" applyFill="1" applyBorder="1" applyAlignment="1">
      <alignment horizontal="left"/>
    </xf>
    <xf numFmtId="49" fontId="9" fillId="5" borderId="16" xfId="0" applyNumberFormat="1" applyFont="1" applyFill="1" applyBorder="1" applyAlignment="1">
      <alignment horizontal="left"/>
    </xf>
    <xf numFmtId="164" fontId="8" fillId="5" borderId="16" xfId="0" applyFont="1" applyFill="1" applyBorder="1" applyAlignment="1">
      <alignment horizontal="left"/>
    </xf>
    <xf numFmtId="164" fontId="9" fillId="5" borderId="16" xfId="0" applyFont="1" applyFill="1" applyBorder="1" applyAlignment="1">
      <alignment horizontal="left"/>
    </xf>
    <xf numFmtId="1" fontId="9" fillId="5" borderId="16" xfId="0" applyNumberFormat="1" applyFont="1" applyFill="1" applyBorder="1" applyAlignment="1">
      <alignment horizontal="center"/>
    </xf>
    <xf numFmtId="1" fontId="9" fillId="5" borderId="16" xfId="0" applyNumberFormat="1" applyFont="1" applyFill="1" applyBorder="1" applyAlignment="1">
      <alignment horizontal="left"/>
    </xf>
    <xf numFmtId="1" fontId="18" fillId="15" borderId="14" xfId="0" applyNumberFormat="1" applyFont="1" applyFill="1" applyBorder="1" applyAlignment="1">
      <alignment horizontal="center"/>
    </xf>
    <xf numFmtId="49" fontId="26" fillId="3" borderId="14" xfId="0" applyNumberFormat="1" applyFont="1" applyFill="1" applyBorder="1" applyAlignment="1">
      <alignment horizontal="left"/>
    </xf>
    <xf numFmtId="0" fontId="18" fillId="0" borderId="0" xfId="0" applyNumberFormat="1" applyFont="1" applyAlignment="1">
      <alignment horizontal="left"/>
    </xf>
    <xf numFmtId="49" fontId="9" fillId="3" borderId="16" xfId="0" applyNumberFormat="1" applyFont="1" applyFill="1" applyBorder="1" applyAlignment="1">
      <alignment horizontal="left"/>
    </xf>
    <xf numFmtId="164" fontId="8" fillId="3" borderId="16" xfId="0" applyFont="1" applyFill="1" applyBorder="1" applyAlignment="1">
      <alignment horizontal="left"/>
    </xf>
    <xf numFmtId="164" fontId="9" fillId="3" borderId="16" xfId="0" applyFont="1" applyFill="1" applyBorder="1" applyAlignment="1">
      <alignment horizontal="left"/>
    </xf>
    <xf numFmtId="1" fontId="9" fillId="3" borderId="16" xfId="0" applyNumberFormat="1" applyFont="1" applyFill="1" applyBorder="1" applyAlignment="1">
      <alignment horizontal="center"/>
    </xf>
    <xf numFmtId="1" fontId="9" fillId="3" borderId="16" xfId="0" applyNumberFormat="1" applyFont="1" applyFill="1" applyBorder="1" applyAlignment="1">
      <alignment horizontal="left"/>
    </xf>
    <xf numFmtId="49" fontId="9" fillId="5" borderId="0" xfId="0" applyNumberFormat="1" applyFont="1" applyFill="1" applyAlignment="1">
      <alignment horizontal="left"/>
    </xf>
    <xf numFmtId="49" fontId="9" fillId="6" borderId="17" xfId="0" applyNumberFormat="1" applyFont="1" applyFill="1" applyBorder="1" applyAlignment="1">
      <alignment horizontal="left"/>
    </xf>
    <xf numFmtId="164" fontId="8" fillId="6" borderId="17" xfId="0" applyFont="1" applyFill="1" applyBorder="1" applyAlignment="1">
      <alignment horizontal="left"/>
    </xf>
    <xf numFmtId="164" fontId="9" fillId="6" borderId="17" xfId="0" applyFont="1" applyFill="1" applyBorder="1" applyAlignment="1">
      <alignment horizontal="left"/>
    </xf>
    <xf numFmtId="166" fontId="9" fillId="6" borderId="17" xfId="0" applyNumberFormat="1" applyFont="1" applyFill="1" applyBorder="1" applyAlignment="1">
      <alignment horizontal="left"/>
    </xf>
    <xf numFmtId="1" fontId="9" fillId="6" borderId="17" xfId="0" applyNumberFormat="1" applyFont="1" applyFill="1" applyBorder="1" applyAlignment="1">
      <alignment horizontal="center"/>
    </xf>
    <xf numFmtId="164" fontId="8" fillId="0" borderId="16" xfId="0" applyFont="1" applyBorder="1" applyAlignment="1">
      <alignment horizontal="left"/>
    </xf>
    <xf numFmtId="164" fontId="9" fillId="0" borderId="16" xfId="0" applyFont="1" applyBorder="1" applyAlignment="1">
      <alignment horizontal="left"/>
    </xf>
    <xf numFmtId="166" fontId="9" fillId="3" borderId="24" xfId="0" applyNumberFormat="1" applyFont="1" applyFill="1" applyBorder="1" applyAlignment="1">
      <alignment horizontal="left"/>
    </xf>
    <xf numFmtId="0" fontId="9" fillId="3" borderId="16" xfId="0" applyNumberFormat="1" applyFont="1" applyFill="1" applyBorder="1" applyAlignment="1">
      <alignment horizontal="center"/>
    </xf>
    <xf numFmtId="49" fontId="18" fillId="5" borderId="14" xfId="0" applyNumberFormat="1" applyFont="1" applyFill="1" applyBorder="1" applyAlignment="1">
      <alignment horizontal="left"/>
    </xf>
    <xf numFmtId="164" fontId="14" fillId="5" borderId="15" xfId="0" applyFont="1" applyFill="1" applyBorder="1" applyAlignment="1">
      <alignment horizontal="left"/>
    </xf>
    <xf numFmtId="166" fontId="18" fillId="5" borderId="15" xfId="0" applyNumberFormat="1" applyFont="1" applyFill="1" applyBorder="1" applyAlignment="1">
      <alignment horizontal="left"/>
    </xf>
    <xf numFmtId="1" fontId="12" fillId="5" borderId="15" xfId="0" applyNumberFormat="1" applyFont="1" applyFill="1" applyBorder="1" applyAlignment="1">
      <alignment horizontal="left"/>
    </xf>
    <xf numFmtId="1" fontId="18" fillId="5" borderId="15" xfId="0" applyNumberFormat="1" applyFont="1" applyFill="1" applyBorder="1" applyAlignment="1">
      <alignment horizontal="left"/>
    </xf>
    <xf numFmtId="164" fontId="8" fillId="9" borderId="14" xfId="0" applyFont="1" applyFill="1" applyBorder="1" applyAlignment="1">
      <alignment horizontal="left"/>
    </xf>
    <xf numFmtId="164" fontId="28" fillId="7" borderId="0" xfId="0" applyFont="1" applyFill="1" applyAlignment="1">
      <alignment horizontal="left"/>
    </xf>
    <xf numFmtId="164" fontId="28" fillId="7" borderId="0" xfId="0" applyFont="1" applyFill="1" applyAlignment="1">
      <alignment horizontal="center"/>
    </xf>
    <xf numFmtId="168" fontId="9" fillId="0" borderId="0" xfId="0" applyNumberFormat="1" applyFont="1" applyAlignment="1">
      <alignment horizontal="left"/>
    </xf>
    <xf numFmtId="0" fontId="8" fillId="0" borderId="17" xfId="0" applyNumberFormat="1" applyFont="1" applyBorder="1" applyAlignment="1">
      <alignment horizontal="left"/>
    </xf>
    <xf numFmtId="49" fontId="15" fillId="8" borderId="14" xfId="0" applyNumberFormat="1" applyFont="1" applyFill="1" applyBorder="1" applyAlignment="1">
      <alignment horizontal="left" vertical="center"/>
    </xf>
    <xf numFmtId="1" fontId="24" fillId="8" borderId="14" xfId="0" applyNumberFormat="1" applyFont="1" applyFill="1" applyBorder="1" applyAlignment="1">
      <alignment horizontal="left"/>
    </xf>
    <xf numFmtId="49" fontId="9" fillId="4" borderId="16" xfId="0" applyNumberFormat="1" applyFont="1" applyFill="1" applyBorder="1"/>
    <xf numFmtId="164" fontId="8" fillId="4" borderId="16" xfId="0" applyFont="1" applyFill="1" applyBorder="1"/>
    <xf numFmtId="164" fontId="9" fillId="4" borderId="16" xfId="0" applyFont="1" applyFill="1" applyBorder="1"/>
    <xf numFmtId="0" fontId="2" fillId="4" borderId="16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49" fontId="9" fillId="5" borderId="14" xfId="0" applyNumberFormat="1" applyFont="1" applyFill="1" applyBorder="1"/>
    <xf numFmtId="164" fontId="8" fillId="5" borderId="14" xfId="0" applyFont="1" applyFill="1" applyBorder="1"/>
    <xf numFmtId="164" fontId="9" fillId="5" borderId="14" xfId="0" applyFont="1" applyFill="1" applyBorder="1"/>
    <xf numFmtId="0" fontId="2" fillId="5" borderId="14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168" fontId="8" fillId="0" borderId="0" xfId="0" applyNumberFormat="1" applyFont="1" applyAlignment="1">
      <alignment horizontal="left"/>
    </xf>
    <xf numFmtId="164" fontId="18" fillId="5" borderId="14" xfId="0" applyFont="1" applyFill="1" applyBorder="1"/>
    <xf numFmtId="1" fontId="34" fillId="5" borderId="14" xfId="0" applyNumberFormat="1" applyFont="1" applyFill="1" applyBorder="1" applyAlignment="1">
      <alignment horizontal="center"/>
    </xf>
    <xf numFmtId="0" fontId="24" fillId="8" borderId="0" xfId="0" applyNumberFormat="1" applyFont="1" applyFill="1" applyAlignment="1">
      <alignment horizontal="left"/>
    </xf>
    <xf numFmtId="164" fontId="15" fillId="8" borderId="0" xfId="0" applyFont="1" applyFill="1" applyAlignment="1">
      <alignment horizontal="left"/>
    </xf>
    <xf numFmtId="166" fontId="15" fillId="8" borderId="0" xfId="0" applyNumberFormat="1" applyFont="1" applyFill="1" applyAlignment="1">
      <alignment horizontal="left"/>
    </xf>
    <xf numFmtId="1" fontId="15" fillId="8" borderId="0" xfId="0" applyNumberFormat="1" applyFont="1" applyFill="1" applyAlignment="1">
      <alignment horizontal="center"/>
    </xf>
    <xf numFmtId="0" fontId="18" fillId="3" borderId="14" xfId="0" applyNumberFormat="1" applyFont="1" applyFill="1" applyBorder="1" applyAlignment="1">
      <alignment horizontal="left"/>
    </xf>
    <xf numFmtId="0" fontId="9" fillId="0" borderId="18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center"/>
    </xf>
    <xf numFmtId="1" fontId="8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49" fontId="8" fillId="0" borderId="17" xfId="0" applyNumberFormat="1" applyFont="1" applyBorder="1" applyAlignment="1">
      <alignment horizontal="left"/>
    </xf>
    <xf numFmtId="1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left"/>
    </xf>
    <xf numFmtId="164" fontId="9" fillId="0" borderId="0" xfId="0" applyFont="1"/>
    <xf numFmtId="0" fontId="12" fillId="0" borderId="0" xfId="0" applyNumberFormat="1" applyFont="1" applyAlignment="1">
      <alignment horizontal="left"/>
    </xf>
    <xf numFmtId="1" fontId="35" fillId="7" borderId="0" xfId="0" applyNumberFormat="1" applyFont="1" applyFill="1" applyAlignment="1">
      <alignment horizontal="left"/>
    </xf>
    <xf numFmtId="166" fontId="35" fillId="7" borderId="0" xfId="0" applyNumberFormat="1" applyFont="1" applyFill="1" applyAlignment="1">
      <alignment horizontal="left"/>
    </xf>
    <xf numFmtId="1" fontId="35" fillId="7" borderId="0" xfId="0" applyNumberFormat="1" applyFont="1" applyFill="1" applyAlignment="1">
      <alignment horizontal="center"/>
    </xf>
    <xf numFmtId="1" fontId="8" fillId="6" borderId="14" xfId="0" applyNumberFormat="1" applyFont="1" applyFill="1" applyBorder="1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" fontId="18" fillId="3" borderId="20" xfId="0" applyNumberFormat="1" applyFont="1" applyFill="1" applyBorder="1" applyAlignment="1">
      <alignment horizontal="left"/>
    </xf>
    <xf numFmtId="1" fontId="18" fillId="0" borderId="20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 wrapText="1"/>
    </xf>
    <xf numFmtId="0" fontId="15" fillId="8" borderId="14" xfId="0" applyNumberFormat="1" applyFont="1" applyFill="1" applyBorder="1" applyAlignment="1">
      <alignment horizontal="center"/>
    </xf>
    <xf numFmtId="0" fontId="25" fillId="3" borderId="14" xfId="0" applyNumberFormat="1" applyFont="1" applyFill="1" applyBorder="1"/>
    <xf numFmtId="49" fontId="28" fillId="7" borderId="14" xfId="0" applyNumberFormat="1" applyFont="1" applyFill="1" applyBorder="1" applyAlignment="1">
      <alignment horizontal="left"/>
    </xf>
    <xf numFmtId="1" fontId="12" fillId="7" borderId="14" xfId="0" applyNumberFormat="1" applyFont="1" applyFill="1" applyBorder="1" applyAlignment="1">
      <alignment horizontal="left"/>
    </xf>
    <xf numFmtId="168" fontId="12" fillId="7" borderId="14" xfId="0" applyNumberFormat="1" applyFont="1" applyFill="1" applyBorder="1" applyAlignment="1">
      <alignment horizontal="left"/>
    </xf>
    <xf numFmtId="1" fontId="12" fillId="7" borderId="14" xfId="0" applyNumberFormat="1" applyFont="1" applyFill="1" applyBorder="1" applyAlignment="1">
      <alignment horizontal="center"/>
    </xf>
    <xf numFmtId="1" fontId="12" fillId="8" borderId="14" xfId="0" applyNumberFormat="1" applyFont="1" applyFill="1" applyBorder="1" applyAlignment="1">
      <alignment horizontal="left"/>
    </xf>
    <xf numFmtId="168" fontId="12" fillId="8" borderId="14" xfId="0" applyNumberFormat="1" applyFont="1" applyFill="1" applyBorder="1" applyAlignment="1">
      <alignment horizontal="left"/>
    </xf>
    <xf numFmtId="1" fontId="12" fillId="8" borderId="14" xfId="0" applyNumberFormat="1" applyFont="1" applyFill="1" applyBorder="1" applyAlignment="1">
      <alignment horizontal="center"/>
    </xf>
    <xf numFmtId="1" fontId="14" fillId="3" borderId="14" xfId="0" applyNumberFormat="1" applyFont="1" applyFill="1" applyBorder="1" applyAlignment="1">
      <alignment horizontal="left"/>
    </xf>
    <xf numFmtId="169" fontId="18" fillId="3" borderId="14" xfId="0" applyNumberFormat="1" applyFont="1" applyFill="1" applyBorder="1" applyAlignment="1">
      <alignment horizontal="left"/>
    </xf>
    <xf numFmtId="169" fontId="18" fillId="3" borderId="14" xfId="0" applyNumberFormat="1" applyFont="1" applyFill="1" applyBorder="1" applyAlignment="1">
      <alignment horizontal="center"/>
    </xf>
    <xf numFmtId="1" fontId="18" fillId="3" borderId="14" xfId="0" applyNumberFormat="1" applyFont="1" applyFill="1" applyBorder="1" applyAlignment="1">
      <alignment horizontal="center"/>
    </xf>
    <xf numFmtId="49" fontId="18" fillId="0" borderId="14" xfId="0" applyNumberFormat="1" applyFont="1" applyBorder="1" applyAlignment="1">
      <alignment horizontal="left"/>
    </xf>
    <xf numFmtId="1" fontId="14" fillId="0" borderId="14" xfId="0" applyNumberFormat="1" applyFont="1" applyBorder="1" applyAlignment="1">
      <alignment horizontal="left"/>
    </xf>
    <xf numFmtId="169" fontId="18" fillId="0" borderId="14" xfId="0" applyNumberFormat="1" applyFont="1" applyBorder="1" applyAlignment="1">
      <alignment horizontal="center"/>
    </xf>
    <xf numFmtId="169" fontId="12" fillId="8" borderId="14" xfId="0" applyNumberFormat="1" applyFont="1" applyFill="1" applyBorder="1" applyAlignment="1">
      <alignment horizontal="left"/>
    </xf>
    <xf numFmtId="169" fontId="12" fillId="8" borderId="14" xfId="0" applyNumberFormat="1" applyFont="1" applyFill="1" applyBorder="1" applyAlignment="1">
      <alignment horizontal="center"/>
    </xf>
    <xf numFmtId="1" fontId="40" fillId="3" borderId="14" xfId="0" applyNumberFormat="1" applyFont="1" applyFill="1" applyBorder="1" applyAlignment="1">
      <alignment horizontal="left"/>
    </xf>
    <xf numFmtId="1" fontId="18" fillId="3" borderId="17" xfId="0" applyNumberFormat="1" applyFont="1" applyFill="1" applyBorder="1" applyAlignment="1">
      <alignment horizontal="left"/>
    </xf>
    <xf numFmtId="169" fontId="18" fillId="0" borderId="18" xfId="0" applyNumberFormat="1" applyFont="1" applyBorder="1" applyAlignment="1">
      <alignment horizontal="left"/>
    </xf>
    <xf numFmtId="1" fontId="14" fillId="0" borderId="0" xfId="0" applyNumberFormat="1" applyFont="1"/>
    <xf numFmtId="164" fontId="25" fillId="0" borderId="15" xfId="0" applyFont="1" applyBorder="1"/>
    <xf numFmtId="49" fontId="9" fillId="8" borderId="14" xfId="0" applyNumberFormat="1" applyFont="1" applyFill="1" applyBorder="1" applyAlignment="1">
      <alignment horizontal="left"/>
    </xf>
    <xf numFmtId="0" fontId="41" fillId="8" borderId="14" xfId="0" applyNumberFormat="1" applyFont="1" applyFill="1" applyBorder="1" applyAlignment="1">
      <alignment horizontal="left"/>
    </xf>
    <xf numFmtId="0" fontId="9" fillId="8" borderId="14" xfId="0" applyNumberFormat="1" applyFont="1" applyFill="1" applyBorder="1" applyAlignment="1">
      <alignment horizontal="left"/>
    </xf>
    <xf numFmtId="166" fontId="42" fillId="8" borderId="14" xfId="0" applyNumberFormat="1" applyFont="1" applyFill="1" applyBorder="1" applyAlignment="1">
      <alignment horizontal="left"/>
    </xf>
    <xf numFmtId="0" fontId="43" fillId="8" borderId="14" xfId="0" applyNumberFormat="1" applyFont="1" applyFill="1" applyBorder="1" applyAlignment="1">
      <alignment horizontal="center"/>
    </xf>
    <xf numFmtId="166" fontId="43" fillId="8" borderId="14" xfId="0" applyNumberFormat="1" applyFont="1" applyFill="1" applyBorder="1" applyAlignment="1">
      <alignment horizontal="left"/>
    </xf>
    <xf numFmtId="1" fontId="9" fillId="8" borderId="14" xfId="0" applyNumberFormat="1" applyFont="1" applyFill="1" applyBorder="1" applyAlignment="1">
      <alignment horizontal="left"/>
    </xf>
    <xf numFmtId="1" fontId="8" fillId="9" borderId="14" xfId="0" applyNumberFormat="1" applyFont="1" applyFill="1" applyBorder="1" applyAlignment="1">
      <alignment horizontal="left"/>
    </xf>
    <xf numFmtId="1" fontId="44" fillId="7" borderId="0" xfId="0" applyNumberFormat="1" applyFont="1" applyFill="1" applyAlignment="1">
      <alignment horizontal="left"/>
    </xf>
    <xf numFmtId="0" fontId="8" fillId="8" borderId="14" xfId="0" applyNumberFormat="1" applyFont="1" applyFill="1" applyBorder="1" applyAlignment="1">
      <alignment horizontal="left"/>
    </xf>
    <xf numFmtId="1" fontId="43" fillId="8" borderId="14" xfId="0" applyNumberFormat="1" applyFont="1" applyFill="1" applyBorder="1" applyAlignment="1">
      <alignment horizontal="center"/>
    </xf>
    <xf numFmtId="164" fontId="8" fillId="3" borderId="14" xfId="0" applyFont="1" applyFill="1" applyBorder="1" applyAlignment="1">
      <alignment horizontal="left" wrapText="1"/>
    </xf>
    <xf numFmtId="164" fontId="9" fillId="3" borderId="14" xfId="0" applyFont="1" applyFill="1" applyBorder="1" applyAlignment="1">
      <alignment horizontal="left" wrapText="1"/>
    </xf>
    <xf numFmtId="164" fontId="9" fillId="0" borderId="14" xfId="0" applyFont="1" applyBorder="1" applyAlignment="1">
      <alignment horizontal="left" wrapText="1"/>
    </xf>
    <xf numFmtId="1" fontId="9" fillId="3" borderId="0" xfId="0" applyNumberFormat="1" applyFont="1" applyFill="1" applyAlignment="1">
      <alignment horizontal="left"/>
    </xf>
    <xf numFmtId="49" fontId="18" fillId="0" borderId="0" xfId="0" applyNumberFormat="1" applyFont="1" applyAlignment="1">
      <alignment horizontal="left"/>
    </xf>
    <xf numFmtId="164" fontId="31" fillId="0" borderId="0" xfId="0" applyFont="1" applyAlignment="1">
      <alignment horizontal="left"/>
    </xf>
    <xf numFmtId="164" fontId="8" fillId="2" borderId="0" xfId="0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0" fontId="28" fillId="7" borderId="0" xfId="0" applyNumberFormat="1" applyFont="1" applyFill="1" applyAlignment="1">
      <alignment horizontal="center"/>
    </xf>
    <xf numFmtId="0" fontId="15" fillId="7" borderId="0" xfId="0" applyNumberFormat="1" applyFont="1" applyFill="1" applyAlignment="1">
      <alignment horizontal="center"/>
    </xf>
    <xf numFmtId="0" fontId="15" fillId="8" borderId="0" xfId="0" applyNumberFormat="1" applyFont="1" applyFill="1" applyAlignment="1">
      <alignment horizontal="center"/>
    </xf>
    <xf numFmtId="1" fontId="15" fillId="8" borderId="0" xfId="0" applyNumberFormat="1" applyFont="1" applyFill="1" applyAlignment="1">
      <alignment horizontal="left"/>
    </xf>
    <xf numFmtId="164" fontId="24" fillId="0" borderId="0" xfId="0" applyFont="1" applyAlignment="1">
      <alignment horizontal="left"/>
    </xf>
    <xf numFmtId="49" fontId="18" fillId="3" borderId="14" xfId="0" applyNumberFormat="1" applyFont="1" applyFill="1" applyBorder="1"/>
    <xf numFmtId="164" fontId="14" fillId="3" borderId="14" xfId="0" applyFont="1" applyFill="1" applyBorder="1"/>
    <xf numFmtId="1" fontId="12" fillId="3" borderId="14" xfId="0" applyNumberFormat="1" applyFont="1" applyFill="1" applyBorder="1" applyAlignment="1">
      <alignment horizontal="left"/>
    </xf>
    <xf numFmtId="0" fontId="15" fillId="8" borderId="0" xfId="0" applyNumberFormat="1" applyFont="1" applyFill="1" applyAlignment="1">
      <alignment horizontal="left" wrapText="1"/>
    </xf>
    <xf numFmtId="166" fontId="18" fillId="0" borderId="14" xfId="0" applyNumberFormat="1" applyFont="1" applyBorder="1" applyAlignment="1">
      <alignment horizontal="left"/>
    </xf>
    <xf numFmtId="0" fontId="16" fillId="8" borderId="23" xfId="0" applyNumberFormat="1" applyFont="1" applyFill="1" applyBorder="1" applyAlignment="1">
      <alignment horizontal="center"/>
    </xf>
    <xf numFmtId="0" fontId="17" fillId="8" borderId="0" xfId="0" applyNumberFormat="1" applyFont="1" applyFill="1" applyAlignment="1">
      <alignment horizontal="left"/>
    </xf>
    <xf numFmtId="166" fontId="17" fillId="8" borderId="0" xfId="0" applyNumberFormat="1" applyFont="1" applyFill="1" applyAlignment="1">
      <alignment horizontal="left"/>
    </xf>
    <xf numFmtId="171" fontId="18" fillId="0" borderId="14" xfId="0" applyNumberFormat="1" applyFont="1" applyBorder="1" applyAlignment="1">
      <alignment horizontal="left"/>
    </xf>
    <xf numFmtId="171" fontId="18" fillId="0" borderId="16" xfId="0" applyNumberFormat="1" applyFont="1" applyBorder="1" applyAlignment="1">
      <alignment horizontal="left"/>
    </xf>
    <xf numFmtId="172" fontId="14" fillId="3" borderId="15" xfId="0" applyNumberFormat="1" applyFont="1" applyFill="1" applyBorder="1" applyAlignment="1">
      <alignment horizontal="left"/>
    </xf>
    <xf numFmtId="171" fontId="18" fillId="3" borderId="14" xfId="0" applyNumberFormat="1" applyFont="1" applyFill="1" applyBorder="1" applyAlignment="1">
      <alignment horizontal="left"/>
    </xf>
    <xf numFmtId="49" fontId="26" fillId="3" borderId="16" xfId="0" applyNumberFormat="1" applyFont="1" applyFill="1" applyBorder="1" applyAlignment="1">
      <alignment horizontal="left"/>
    </xf>
    <xf numFmtId="172" fontId="14" fillId="3" borderId="25" xfId="0" applyNumberFormat="1" applyFont="1" applyFill="1" applyBorder="1" applyAlignment="1">
      <alignment horizontal="left"/>
    </xf>
    <xf numFmtId="172" fontId="14" fillId="3" borderId="19" xfId="0" applyNumberFormat="1" applyFont="1" applyFill="1" applyBorder="1" applyAlignment="1">
      <alignment horizontal="left"/>
    </xf>
    <xf numFmtId="164" fontId="36" fillId="8" borderId="14" xfId="0" applyFont="1" applyFill="1" applyBorder="1" applyAlignment="1">
      <alignment horizontal="left"/>
    </xf>
    <xf numFmtId="1" fontId="15" fillId="8" borderId="14" xfId="0" applyNumberFormat="1" applyFont="1" applyFill="1" applyBorder="1" applyAlignment="1">
      <alignment horizontal="left"/>
    </xf>
    <xf numFmtId="166" fontId="18" fillId="0" borderId="15" xfId="0" applyNumberFormat="1" applyFont="1" applyBorder="1" applyAlignment="1">
      <alignment horizontal="left"/>
    </xf>
    <xf numFmtId="0" fontId="14" fillId="0" borderId="0" xfId="0" applyNumberFormat="1" applyFont="1"/>
    <xf numFmtId="1" fontId="24" fillId="7" borderId="0" xfId="0" applyNumberFormat="1" applyFont="1" applyFill="1" applyAlignment="1">
      <alignment horizontal="center"/>
    </xf>
    <xf numFmtId="164" fontId="45" fillId="0" borderId="0" xfId="0" applyFont="1" applyAlignment="1">
      <alignment horizontal="left"/>
    </xf>
    <xf numFmtId="1" fontId="8" fillId="3" borderId="0" xfId="0" applyNumberFormat="1" applyFont="1" applyFill="1" applyAlignment="1">
      <alignment horizontal="center"/>
    </xf>
    <xf numFmtId="166" fontId="9" fillId="16" borderId="0" xfId="0" applyNumberFormat="1" applyFont="1" applyFill="1" applyAlignment="1">
      <alignment horizontal="left"/>
    </xf>
    <xf numFmtId="1" fontId="8" fillId="16" borderId="0" xfId="0" applyNumberFormat="1" applyFont="1" applyFill="1" applyAlignment="1">
      <alignment horizontal="center"/>
    </xf>
    <xf numFmtId="164" fontId="9" fillId="0" borderId="0" xfId="0" applyFont="1" applyAlignment="1">
      <alignment horizontal="center" vertical="center"/>
    </xf>
    <xf numFmtId="164" fontId="9" fillId="0" borderId="0" xfId="0" applyFont="1" applyAlignment="1">
      <alignment horizontal="center"/>
    </xf>
    <xf numFmtId="1" fontId="8" fillId="0" borderId="17" xfId="0" applyNumberFormat="1" applyFont="1" applyBorder="1" applyAlignment="1">
      <alignment horizontal="center"/>
    </xf>
    <xf numFmtId="49" fontId="28" fillId="7" borderId="23" xfId="0" applyNumberFormat="1" applyFont="1" applyFill="1" applyBorder="1" applyAlignment="1">
      <alignment horizontal="left"/>
    </xf>
    <xf numFmtId="0" fontId="39" fillId="7" borderId="23" xfId="0" applyNumberFormat="1" applyFont="1" applyFill="1" applyBorder="1" applyAlignment="1">
      <alignment horizontal="left"/>
    </xf>
    <xf numFmtId="0" fontId="35" fillId="7" borderId="23" xfId="0" applyNumberFormat="1" applyFont="1" applyFill="1" applyBorder="1" applyAlignment="1">
      <alignment horizontal="left"/>
    </xf>
    <xf numFmtId="166" fontId="35" fillId="7" borderId="23" xfId="0" applyNumberFormat="1" applyFont="1" applyFill="1" applyBorder="1" applyAlignment="1">
      <alignment horizontal="left"/>
    </xf>
    <xf numFmtId="1" fontId="35" fillId="7" borderId="23" xfId="0" applyNumberFormat="1" applyFont="1" applyFill="1" applyBorder="1" applyAlignment="1">
      <alignment horizontal="center"/>
    </xf>
    <xf numFmtId="49" fontId="9" fillId="7" borderId="23" xfId="0" applyNumberFormat="1" applyFont="1" applyFill="1" applyBorder="1" applyAlignment="1">
      <alignment horizontal="left"/>
    </xf>
    <xf numFmtId="164" fontId="28" fillId="7" borderId="14" xfId="0" applyFont="1" applyFill="1" applyBorder="1"/>
    <xf numFmtId="0" fontId="16" fillId="7" borderId="14" xfId="0" applyNumberFormat="1" applyFont="1" applyFill="1" applyBorder="1" applyAlignment="1">
      <alignment horizontal="center"/>
    </xf>
    <xf numFmtId="164" fontId="12" fillId="7" borderId="15" xfId="0" applyFont="1" applyFill="1" applyBorder="1"/>
    <xf numFmtId="166" fontId="17" fillId="7" borderId="0" xfId="0" applyNumberFormat="1" applyFont="1" applyFill="1" applyAlignment="1">
      <alignment horizontal="left"/>
    </xf>
    <xf numFmtId="164" fontId="12" fillId="7" borderId="14" xfId="0" applyFont="1" applyFill="1" applyBorder="1"/>
    <xf numFmtId="164" fontId="18" fillId="7" borderId="14" xfId="0" applyFont="1" applyFill="1" applyBorder="1" applyAlignment="1">
      <alignment horizontal="center"/>
    </xf>
    <xf numFmtId="0" fontId="12" fillId="7" borderId="0" xfId="0" applyNumberFormat="1" applyFont="1" applyFill="1"/>
    <xf numFmtId="1" fontId="12" fillId="7" borderId="14" xfId="0" applyNumberFormat="1" applyFont="1" applyFill="1" applyBorder="1"/>
    <xf numFmtId="1" fontId="9" fillId="7" borderId="23" xfId="0" applyNumberFormat="1" applyFont="1" applyFill="1" applyBorder="1" applyAlignment="1">
      <alignment horizontal="left"/>
    </xf>
    <xf numFmtId="0" fontId="25" fillId="6" borderId="15" xfId="0" applyNumberFormat="1" applyFont="1" applyFill="1" applyBorder="1" applyAlignment="1">
      <alignment horizontal="left"/>
    </xf>
    <xf numFmtId="164" fontId="14" fillId="0" borderId="0" xfId="0" applyFont="1" applyAlignment="1">
      <alignment horizontal="left"/>
    </xf>
    <xf numFmtId="164" fontId="28" fillId="7" borderId="0" xfId="0" applyFont="1" applyFill="1"/>
    <xf numFmtId="1" fontId="15" fillId="17" borderId="16" xfId="0" applyNumberFormat="1" applyFont="1" applyFill="1" applyBorder="1" applyAlignment="1">
      <alignment horizontal="left"/>
    </xf>
    <xf numFmtId="164" fontId="12" fillId="17" borderId="19" xfId="0" applyFont="1" applyFill="1" applyBorder="1"/>
    <xf numFmtId="168" fontId="12" fillId="17" borderId="19" xfId="0" applyNumberFormat="1" applyFont="1" applyFill="1" applyBorder="1"/>
    <xf numFmtId="49" fontId="12" fillId="17" borderId="19" xfId="0" applyNumberFormat="1" applyFont="1" applyFill="1" applyBorder="1"/>
    <xf numFmtId="1" fontId="12" fillId="17" borderId="19" xfId="0" applyNumberFormat="1" applyFont="1" applyFill="1" applyBorder="1"/>
    <xf numFmtId="164" fontId="12" fillId="0" borderId="19" xfId="0" applyFont="1" applyBorder="1"/>
    <xf numFmtId="164" fontId="46" fillId="17" borderId="19" xfId="0" applyFont="1" applyFill="1" applyBorder="1"/>
    <xf numFmtId="168" fontId="46" fillId="17" borderId="19" xfId="0" applyNumberFormat="1" applyFont="1" applyFill="1" applyBorder="1"/>
    <xf numFmtId="49" fontId="46" fillId="17" borderId="19" xfId="0" applyNumberFormat="1" applyFont="1" applyFill="1" applyBorder="1"/>
    <xf numFmtId="1" fontId="46" fillId="17" borderId="19" xfId="0" applyNumberFormat="1" applyFont="1" applyFill="1" applyBorder="1"/>
    <xf numFmtId="1" fontId="46" fillId="17" borderId="14" xfId="0" applyNumberFormat="1" applyFont="1" applyFill="1" applyBorder="1"/>
    <xf numFmtId="1" fontId="24" fillId="17" borderId="14" xfId="0" applyNumberFormat="1" applyFont="1" applyFill="1" applyBorder="1" applyAlignment="1">
      <alignment horizontal="left"/>
    </xf>
    <xf numFmtId="49" fontId="28" fillId="7" borderId="26" xfId="0" applyNumberFormat="1" applyFont="1" applyFill="1" applyBorder="1" applyAlignment="1">
      <alignment horizontal="left"/>
    </xf>
    <xf numFmtId="0" fontId="39" fillId="7" borderId="26" xfId="0" applyNumberFormat="1" applyFont="1" applyFill="1" applyBorder="1" applyAlignment="1">
      <alignment horizontal="left"/>
    </xf>
    <xf numFmtId="0" fontId="35" fillId="7" borderId="26" xfId="0" applyNumberFormat="1" applyFont="1" applyFill="1" applyBorder="1" applyAlignment="1">
      <alignment horizontal="left"/>
    </xf>
    <xf numFmtId="166" fontId="35" fillId="7" borderId="26" xfId="0" applyNumberFormat="1" applyFont="1" applyFill="1" applyBorder="1" applyAlignment="1">
      <alignment horizontal="left"/>
    </xf>
    <xf numFmtId="1" fontId="35" fillId="7" borderId="26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left"/>
    </xf>
    <xf numFmtId="49" fontId="15" fillId="8" borderId="25" xfId="0" applyNumberFormat="1" applyFont="1" applyFill="1" applyBorder="1" applyAlignment="1">
      <alignment horizontal="left"/>
    </xf>
    <xf numFmtId="0" fontId="24" fillId="8" borderId="25" xfId="0" applyNumberFormat="1" applyFont="1" applyFill="1" applyBorder="1" applyAlignment="1">
      <alignment horizontal="left"/>
    </xf>
    <xf numFmtId="0" fontId="9" fillId="8" borderId="25" xfId="0" applyNumberFormat="1" applyFont="1" applyFill="1" applyBorder="1" applyAlignment="1">
      <alignment horizontal="left"/>
    </xf>
    <xf numFmtId="166" fontId="9" fillId="8" borderId="25" xfId="0" applyNumberFormat="1" applyFont="1" applyFill="1" applyBorder="1" applyAlignment="1">
      <alignment horizontal="left"/>
    </xf>
    <xf numFmtId="1" fontId="9" fillId="8" borderId="25" xfId="0" applyNumberFormat="1" applyFont="1" applyFill="1" applyBorder="1" applyAlignment="1">
      <alignment horizontal="center"/>
    </xf>
    <xf numFmtId="1" fontId="9" fillId="8" borderId="25" xfId="0" applyNumberFormat="1" applyFont="1" applyFill="1" applyBorder="1" applyAlignment="1">
      <alignment horizontal="left"/>
    </xf>
    <xf numFmtId="164" fontId="18" fillId="0" borderId="14" xfId="0" applyFont="1" applyBorder="1" applyAlignment="1">
      <alignment horizontal="left" wrapText="1"/>
    </xf>
    <xf numFmtId="164" fontId="14" fillId="0" borderId="15" xfId="0" applyFont="1" applyBorder="1" applyAlignment="1">
      <alignment horizontal="left" wrapText="1"/>
    </xf>
    <xf numFmtId="168" fontId="9" fillId="0" borderId="14" xfId="0" applyNumberFormat="1" applyFont="1" applyBorder="1" applyAlignment="1">
      <alignment horizontal="left"/>
    </xf>
    <xf numFmtId="164" fontId="18" fillId="0" borderId="16" xfId="0" applyFont="1" applyBorder="1" applyAlignment="1">
      <alignment horizontal="left" wrapText="1"/>
    </xf>
    <xf numFmtId="164" fontId="14" fillId="0" borderId="19" xfId="0" applyFont="1" applyBorder="1" applyAlignment="1">
      <alignment horizontal="left" wrapText="1"/>
    </xf>
    <xf numFmtId="1" fontId="18" fillId="0" borderId="27" xfId="0" applyNumberFormat="1" applyFont="1" applyBorder="1" applyAlignment="1">
      <alignment horizontal="left"/>
    </xf>
    <xf numFmtId="164" fontId="18" fillId="0" borderId="0" xfId="0" applyFont="1"/>
    <xf numFmtId="164" fontId="14" fillId="0" borderId="17" xfId="0" applyFont="1" applyBorder="1" applyAlignment="1">
      <alignment horizontal="left"/>
    </xf>
    <xf numFmtId="168" fontId="9" fillId="0" borderId="17" xfId="0" applyNumberFormat="1" applyFont="1" applyBorder="1" applyAlignment="1">
      <alignment horizontal="left"/>
    </xf>
    <xf numFmtId="164" fontId="19" fillId="0" borderId="16" xfId="0" applyFont="1" applyBorder="1"/>
    <xf numFmtId="164" fontId="20" fillId="0" borderId="19" xfId="0" applyFont="1" applyBorder="1"/>
    <xf numFmtId="164" fontId="47" fillId="0" borderId="19" xfId="0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left" vertical="center"/>
    </xf>
    <xf numFmtId="164" fontId="47" fillId="0" borderId="15" xfId="0" applyFont="1" applyBorder="1" applyAlignment="1">
      <alignment horizontal="center" vertical="center"/>
    </xf>
    <xf numFmtId="0" fontId="9" fillId="8" borderId="0" xfId="0" applyNumberFormat="1" applyFont="1" applyFill="1" applyAlignment="1">
      <alignment horizontal="left"/>
    </xf>
    <xf numFmtId="166" fontId="9" fillId="8" borderId="0" xfId="0" applyNumberFormat="1" applyFont="1" applyFill="1" applyAlignment="1">
      <alignment horizontal="left"/>
    </xf>
    <xf numFmtId="1" fontId="9" fillId="8" borderId="0" xfId="0" applyNumberFormat="1" applyFont="1" applyFill="1" applyAlignment="1">
      <alignment horizontal="center"/>
    </xf>
    <xf numFmtId="1" fontId="9" fillId="8" borderId="0" xfId="0" applyNumberFormat="1" applyFont="1" applyFill="1" applyAlignment="1">
      <alignment horizontal="left"/>
    </xf>
    <xf numFmtId="164" fontId="19" fillId="0" borderId="14" xfId="0" applyFont="1" applyBorder="1"/>
    <xf numFmtId="164" fontId="20" fillId="0" borderId="14" xfId="0" applyFont="1" applyBorder="1"/>
    <xf numFmtId="166" fontId="19" fillId="0" borderId="14" xfId="0" applyNumberFormat="1" applyFont="1" applyBorder="1" applyAlignment="1">
      <alignment horizontal="left"/>
    </xf>
    <xf numFmtId="164" fontId="19" fillId="0" borderId="14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/>
    </xf>
    <xf numFmtId="164" fontId="0" fillId="0" borderId="14" xfId="0" applyBorder="1"/>
    <xf numFmtId="164" fontId="48" fillId="0" borderId="14" xfId="0" applyFont="1" applyBorder="1"/>
    <xf numFmtId="164" fontId="47" fillId="0" borderId="14" xfId="0" applyFont="1" applyBorder="1" applyAlignment="1">
      <alignment horizontal="center" vertical="center"/>
    </xf>
    <xf numFmtId="164" fontId="19" fillId="0" borderId="14" xfId="0" applyFont="1" applyBorder="1" applyAlignment="1">
      <alignment horizontal="left"/>
    </xf>
    <xf numFmtId="0" fontId="15" fillId="8" borderId="25" xfId="0" applyNumberFormat="1" applyFont="1" applyFill="1" applyBorder="1" applyAlignment="1">
      <alignment horizontal="left"/>
    </xf>
    <xf numFmtId="168" fontId="9" fillId="8" borderId="25" xfId="0" applyNumberFormat="1" applyFont="1" applyFill="1" applyBorder="1" applyAlignment="1">
      <alignment horizontal="left"/>
    </xf>
    <xf numFmtId="0" fontId="2" fillId="0" borderId="14" xfId="0" applyNumberFormat="1" applyFont="1" applyBorder="1" applyAlignment="1">
      <alignment horizontal="center"/>
    </xf>
    <xf numFmtId="164" fontId="18" fillId="0" borderId="16" xfId="0" applyFont="1" applyBorder="1" applyAlignment="1">
      <alignment horizontal="left"/>
    </xf>
    <xf numFmtId="164" fontId="15" fillId="8" borderId="14" xfId="0" applyFont="1" applyFill="1" applyBorder="1" applyAlignment="1">
      <alignment horizontal="left"/>
    </xf>
    <xf numFmtId="164" fontId="12" fillId="8" borderId="14" xfId="0" applyFont="1" applyFill="1" applyBorder="1" applyAlignment="1">
      <alignment horizontal="left"/>
    </xf>
    <xf numFmtId="166" fontId="8" fillId="8" borderId="0" xfId="0" applyNumberFormat="1" applyFont="1" applyFill="1" applyAlignment="1">
      <alignment horizontal="left"/>
    </xf>
    <xf numFmtId="1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left"/>
    </xf>
    <xf numFmtId="1" fontId="18" fillId="3" borderId="16" xfId="0" applyNumberFormat="1" applyFont="1" applyFill="1" applyBorder="1" applyAlignment="1">
      <alignment horizontal="left"/>
    </xf>
    <xf numFmtId="1" fontId="18" fillId="3" borderId="21" xfId="0" applyNumberFormat="1" applyFont="1" applyFill="1" applyBorder="1" applyAlignment="1">
      <alignment horizontal="left"/>
    </xf>
    <xf numFmtId="166" fontId="9" fillId="0" borderId="18" xfId="0" applyNumberFormat="1" applyFont="1" applyBorder="1" applyAlignment="1">
      <alignment horizontal="left"/>
    </xf>
    <xf numFmtId="164" fontId="14" fillId="0" borderId="19" xfId="0" applyFont="1" applyBorder="1" applyAlignment="1">
      <alignment horizontal="left"/>
    </xf>
    <xf numFmtId="1" fontId="8" fillId="0" borderId="14" xfId="0" applyNumberFormat="1" applyFont="1" applyBorder="1" applyAlignment="1">
      <alignment horizontal="center"/>
    </xf>
    <xf numFmtId="164" fontId="14" fillId="0" borderId="15" xfId="0" applyFont="1" applyBorder="1" applyAlignment="1">
      <alignment horizontal="left"/>
    </xf>
    <xf numFmtId="0" fontId="8" fillId="8" borderId="0" xfId="0" applyNumberFormat="1" applyFont="1" applyFill="1" applyAlignment="1">
      <alignment horizontal="left"/>
    </xf>
    <xf numFmtId="164" fontId="9" fillId="8" borderId="0" xfId="0" applyFont="1" applyFill="1" applyAlignment="1">
      <alignment horizontal="left"/>
    </xf>
    <xf numFmtId="166" fontId="8" fillId="8" borderId="14" xfId="0" applyNumberFormat="1" applyFont="1" applyFill="1" applyBorder="1" applyAlignment="1">
      <alignment horizontal="left"/>
    </xf>
    <xf numFmtId="1" fontId="8" fillId="8" borderId="14" xfId="0" applyNumberFormat="1" applyFont="1" applyFill="1" applyBorder="1" applyAlignment="1">
      <alignment horizontal="center"/>
    </xf>
    <xf numFmtId="1" fontId="8" fillId="8" borderId="14" xfId="0" applyNumberFormat="1" applyFont="1" applyFill="1" applyBorder="1" applyAlignment="1">
      <alignment horizontal="left"/>
    </xf>
    <xf numFmtId="166" fontId="9" fillId="18" borderId="0" xfId="0" applyNumberFormat="1" applyFont="1" applyFill="1" applyAlignment="1">
      <alignment horizontal="left"/>
    </xf>
    <xf numFmtId="1" fontId="8" fillId="18" borderId="0" xfId="0" applyNumberFormat="1" applyFont="1" applyFill="1" applyAlignment="1">
      <alignment horizontal="center" vertical="center"/>
    </xf>
    <xf numFmtId="0" fontId="14" fillId="19" borderId="14" xfId="0" applyNumberFormat="1" applyFont="1" applyFill="1" applyBorder="1" applyAlignment="1">
      <alignment horizontal="left"/>
    </xf>
    <xf numFmtId="164" fontId="18" fillId="19" borderId="14" xfId="0" applyFont="1" applyFill="1" applyBorder="1"/>
    <xf numFmtId="166" fontId="18" fillId="19" borderId="14" xfId="0" applyNumberFormat="1" applyFont="1" applyFill="1" applyBorder="1" applyAlignment="1">
      <alignment horizontal="left"/>
    </xf>
    <xf numFmtId="0" fontId="18" fillId="19" borderId="14" xfId="0" applyNumberFormat="1" applyFont="1" applyFill="1" applyBorder="1"/>
    <xf numFmtId="1" fontId="18" fillId="19" borderId="14" xfId="0" applyNumberFormat="1" applyFont="1" applyFill="1" applyBorder="1" applyAlignment="1">
      <alignment horizontal="left"/>
    </xf>
    <xf numFmtId="1" fontId="18" fillId="20" borderId="14" xfId="0" applyNumberFormat="1" applyFont="1" applyFill="1" applyBorder="1" applyAlignment="1">
      <alignment horizontal="left"/>
    </xf>
    <xf numFmtId="49" fontId="9" fillId="20" borderId="14" xfId="0" applyNumberFormat="1" applyFont="1" applyFill="1" applyBorder="1" applyAlignment="1">
      <alignment horizontal="left"/>
    </xf>
    <xf numFmtId="49" fontId="9" fillId="19" borderId="14" xfId="0" applyNumberFormat="1" applyFont="1" applyFill="1" applyBorder="1" applyAlignment="1">
      <alignment horizontal="left"/>
    </xf>
    <xf numFmtId="0" fontId="8" fillId="19" borderId="14" xfId="0" applyNumberFormat="1" applyFont="1" applyFill="1" applyBorder="1" applyAlignment="1">
      <alignment horizontal="left"/>
    </xf>
    <xf numFmtId="1" fontId="18" fillId="21" borderId="14" xfId="0" applyNumberFormat="1" applyFont="1" applyFill="1" applyBorder="1" applyAlignment="1">
      <alignment horizontal="left"/>
    </xf>
    <xf numFmtId="1" fontId="9" fillId="19" borderId="14" xfId="0" applyNumberFormat="1" applyFont="1" applyFill="1" applyBorder="1" applyAlignment="1">
      <alignment horizontal="left"/>
    </xf>
    <xf numFmtId="164" fontId="9" fillId="19" borderId="14" xfId="0" applyFont="1" applyFill="1" applyBorder="1" applyAlignment="1">
      <alignment horizontal="left"/>
    </xf>
    <xf numFmtId="166" fontId="9" fillId="19" borderId="14" xfId="0" applyNumberFormat="1" applyFont="1" applyFill="1" applyBorder="1" applyAlignment="1">
      <alignment horizontal="left"/>
    </xf>
    <xf numFmtId="0" fontId="18" fillId="19" borderId="14" xfId="0" applyNumberFormat="1" applyFont="1" applyFill="1" applyBorder="1" applyAlignment="1">
      <alignment horizontal="center"/>
    </xf>
    <xf numFmtId="1" fontId="9" fillId="19" borderId="14" xfId="0" applyNumberFormat="1" applyFont="1" applyFill="1" applyBorder="1" applyAlignment="1">
      <alignment horizontal="center"/>
    </xf>
    <xf numFmtId="0" fontId="18" fillId="19" borderId="14" xfId="0" applyNumberFormat="1" applyFont="1" applyFill="1" applyBorder="1" applyAlignment="1">
      <alignment horizontal="left"/>
    </xf>
    <xf numFmtId="168" fontId="9" fillId="19" borderId="14" xfId="0" applyNumberFormat="1" applyFont="1" applyFill="1" applyBorder="1" applyAlignment="1">
      <alignment horizontal="left"/>
    </xf>
    <xf numFmtId="0" fontId="14" fillId="19" borderId="14" xfId="0" applyNumberFormat="1" applyFont="1" applyFill="1" applyBorder="1"/>
    <xf numFmtId="0" fontId="9" fillId="19" borderId="14" xfId="0" applyNumberFormat="1" applyFont="1" applyFill="1" applyBorder="1" applyAlignment="1">
      <alignment horizontal="left"/>
    </xf>
    <xf numFmtId="49" fontId="18" fillId="22" borderId="14" xfId="0" applyNumberFormat="1" applyFont="1" applyFill="1" applyBorder="1" applyAlignment="1">
      <alignment horizontal="left"/>
    </xf>
    <xf numFmtId="0" fontId="14" fillId="22" borderId="14" xfId="0" applyNumberFormat="1" applyFont="1" applyFill="1" applyBorder="1" applyAlignment="1">
      <alignment horizontal="left"/>
    </xf>
    <xf numFmtId="0" fontId="9" fillId="22" borderId="14" xfId="0" applyNumberFormat="1" applyFont="1" applyFill="1" applyBorder="1" applyAlignment="1">
      <alignment horizontal="left"/>
    </xf>
    <xf numFmtId="166" fontId="9" fillId="22" borderId="14" xfId="0" applyNumberFormat="1" applyFont="1" applyFill="1" applyBorder="1" applyAlignment="1">
      <alignment horizontal="left"/>
    </xf>
    <xf numFmtId="1" fontId="9" fillId="22" borderId="17" xfId="0" applyNumberFormat="1" applyFont="1" applyFill="1" applyBorder="1" applyAlignment="1">
      <alignment horizontal="center"/>
    </xf>
    <xf numFmtId="166" fontId="9" fillId="22" borderId="17" xfId="0" applyNumberFormat="1" applyFont="1" applyFill="1" applyBorder="1" applyAlignment="1">
      <alignment horizontal="left"/>
    </xf>
    <xf numFmtId="1" fontId="18" fillId="22" borderId="14" xfId="0" applyNumberFormat="1" applyFont="1" applyFill="1" applyBorder="1" applyAlignment="1">
      <alignment horizontal="left"/>
    </xf>
    <xf numFmtId="166" fontId="9" fillId="21" borderId="14" xfId="0" applyNumberFormat="1" applyFont="1" applyFill="1" applyBorder="1" applyAlignment="1">
      <alignment horizontal="left"/>
    </xf>
    <xf numFmtId="0" fontId="9" fillId="19" borderId="14" xfId="0" applyNumberFormat="1" applyFont="1" applyFill="1" applyBorder="1" applyAlignment="1">
      <alignment horizontal="center"/>
    </xf>
    <xf numFmtId="166" fontId="9" fillId="20" borderId="14" xfId="0" applyNumberFormat="1" applyFont="1" applyFill="1" applyBorder="1" applyAlignment="1">
      <alignment horizontal="left"/>
    </xf>
    <xf numFmtId="1" fontId="9" fillId="20" borderId="14" xfId="0" applyNumberFormat="1" applyFont="1" applyFill="1" applyBorder="1" applyAlignment="1">
      <alignment horizontal="center"/>
    </xf>
    <xf numFmtId="1" fontId="9" fillId="20" borderId="14" xfId="0" applyNumberFormat="1" applyFont="1" applyFill="1" applyBorder="1" applyAlignment="1">
      <alignment horizontal="left"/>
    </xf>
    <xf numFmtId="0" fontId="12" fillId="0" borderId="14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6" borderId="14" xfId="0" applyNumberFormat="1" applyFont="1" applyFill="1" applyBorder="1" applyAlignment="1">
      <alignment horizontal="center" vertical="center"/>
    </xf>
    <xf numFmtId="169" fontId="9" fillId="23" borderId="14" xfId="0" applyNumberFormat="1" applyFont="1" applyFill="1" applyBorder="1" applyAlignment="1">
      <alignment horizontal="left" vertical="center"/>
    </xf>
    <xf numFmtId="169" fontId="9" fillId="22" borderId="14" xfId="0" applyNumberFormat="1" applyFont="1" applyFill="1" applyBorder="1" applyAlignment="1">
      <alignment horizontal="left" vertical="center"/>
    </xf>
    <xf numFmtId="166" fontId="9" fillId="20" borderId="14" xfId="0" applyNumberFormat="1" applyFont="1" applyFill="1" applyBorder="1" applyAlignment="1">
      <alignment horizontal="left" vertical="center"/>
    </xf>
    <xf numFmtId="1" fontId="9" fillId="20" borderId="14" xfId="0" applyNumberFormat="1" applyFont="1" applyFill="1" applyBorder="1" applyAlignment="1">
      <alignment horizontal="left" vertical="center"/>
    </xf>
    <xf numFmtId="166" fontId="9" fillId="21" borderId="14" xfId="0" applyNumberFormat="1" applyFont="1" applyFill="1" applyBorder="1" applyAlignment="1">
      <alignment horizontal="left" vertical="center"/>
    </xf>
    <xf numFmtId="169" fontId="9" fillId="21" borderId="14" xfId="0" applyNumberFormat="1" applyFont="1" applyFill="1" applyBorder="1" applyAlignment="1">
      <alignment horizontal="left" vertical="center"/>
    </xf>
    <xf numFmtId="1" fontId="22" fillId="19" borderId="14" xfId="0" applyNumberFormat="1" applyFont="1" applyFill="1" applyBorder="1" applyAlignment="1">
      <alignment horizontal="left" readingOrder="1"/>
    </xf>
    <xf numFmtId="164" fontId="23" fillId="19" borderId="14" xfId="0" applyFont="1" applyFill="1" applyBorder="1" applyAlignment="1">
      <alignment readingOrder="1"/>
    </xf>
    <xf numFmtId="1" fontId="19" fillId="19" borderId="14" xfId="0" applyNumberFormat="1" applyFont="1" applyFill="1" applyBorder="1" applyAlignment="1">
      <alignment horizontal="left" readingOrder="1"/>
    </xf>
    <xf numFmtId="1" fontId="9" fillId="19" borderId="16" xfId="0" applyNumberFormat="1" applyFont="1" applyFill="1" applyBorder="1" applyAlignment="1">
      <alignment horizontal="center"/>
    </xf>
    <xf numFmtId="166" fontId="9" fillId="19" borderId="16" xfId="0" applyNumberFormat="1" applyFont="1" applyFill="1" applyBorder="1" applyAlignment="1">
      <alignment horizontal="left"/>
    </xf>
    <xf numFmtId="1" fontId="9" fillId="19" borderId="17" xfId="0" applyNumberFormat="1" applyFont="1" applyFill="1" applyBorder="1" applyAlignment="1">
      <alignment horizontal="center"/>
    </xf>
    <xf numFmtId="166" fontId="9" fillId="19" borderId="17" xfId="0" applyNumberFormat="1" applyFont="1" applyFill="1" applyBorder="1" applyAlignment="1">
      <alignment horizontal="left"/>
    </xf>
    <xf numFmtId="0" fontId="16" fillId="8" borderId="28" xfId="0" applyNumberFormat="1" applyFont="1" applyFill="1" applyBorder="1" applyAlignment="1">
      <alignment horizontal="center"/>
    </xf>
    <xf numFmtId="49" fontId="18" fillId="20" borderId="14" xfId="0" applyNumberFormat="1" applyFont="1" applyFill="1" applyBorder="1" applyAlignment="1">
      <alignment horizontal="left"/>
    </xf>
    <xf numFmtId="1" fontId="14" fillId="20" borderId="14" xfId="0" applyNumberFormat="1" applyFont="1" applyFill="1" applyBorder="1" applyAlignment="1">
      <alignment horizontal="left"/>
    </xf>
    <xf numFmtId="169" fontId="18" fillId="20" borderId="14" xfId="0" applyNumberFormat="1" applyFont="1" applyFill="1" applyBorder="1" applyAlignment="1">
      <alignment horizontal="left"/>
    </xf>
    <xf numFmtId="169" fontId="18" fillId="20" borderId="14" xfId="0" applyNumberFormat="1" applyFont="1" applyFill="1" applyBorder="1" applyAlignment="1">
      <alignment horizontal="center"/>
    </xf>
    <xf numFmtId="1" fontId="18" fillId="20" borderId="14" xfId="0" applyNumberFormat="1" applyFont="1" applyFill="1" applyBorder="1" applyAlignment="1">
      <alignment horizontal="center"/>
    </xf>
    <xf numFmtId="49" fontId="9" fillId="3" borderId="28" xfId="0" applyNumberFormat="1" applyFont="1" applyFill="1" applyBorder="1" applyAlignment="1">
      <alignment horizontal="left"/>
    </xf>
    <xf numFmtId="0" fontId="8" fillId="3" borderId="28" xfId="0" applyNumberFormat="1" applyFont="1" applyFill="1" applyBorder="1" applyAlignment="1">
      <alignment horizontal="left"/>
    </xf>
    <xf numFmtId="164" fontId="18" fillId="3" borderId="28" xfId="0" applyFont="1" applyFill="1" applyBorder="1"/>
    <xf numFmtId="166" fontId="18" fillId="3" borderId="28" xfId="0" applyNumberFormat="1" applyFont="1" applyFill="1" applyBorder="1" applyAlignment="1">
      <alignment horizontal="left"/>
    </xf>
    <xf numFmtId="1" fontId="18" fillId="3" borderId="28" xfId="0" applyNumberFormat="1" applyFont="1" applyFill="1" applyBorder="1" applyAlignment="1">
      <alignment horizontal="left"/>
    </xf>
    <xf numFmtId="1" fontId="19" fillId="19" borderId="14" xfId="0" applyNumberFormat="1" applyFont="1" applyFill="1" applyBorder="1" applyAlignment="1">
      <alignment horizontal="left"/>
    </xf>
    <xf numFmtId="164" fontId="26" fillId="19" borderId="14" xfId="0" applyFont="1" applyFill="1" applyBorder="1" applyAlignment="1">
      <alignment horizontal="left" vertical="center" readingOrder="1"/>
    </xf>
    <xf numFmtId="164" fontId="25" fillId="19" borderId="14" xfId="0" applyFont="1" applyFill="1" applyBorder="1" applyAlignment="1">
      <alignment horizontal="left" vertical="center" readingOrder="1"/>
    </xf>
    <xf numFmtId="164" fontId="18" fillId="19" borderId="14" xfId="0" applyFont="1" applyFill="1" applyBorder="1" applyAlignment="1">
      <alignment horizontal="left" vertical="center"/>
    </xf>
    <xf numFmtId="164" fontId="8" fillId="19" borderId="14" xfId="0" applyFont="1" applyFill="1" applyBorder="1" applyAlignment="1">
      <alignment horizontal="left" vertical="center" readingOrder="1"/>
    </xf>
    <xf numFmtId="164" fontId="18" fillId="19" borderId="14" xfId="0" applyFont="1" applyFill="1" applyBorder="1" applyAlignment="1">
      <alignment horizontal="left" vertical="center" readingOrder="1"/>
    </xf>
    <xf numFmtId="169" fontId="9" fillId="19" borderId="14" xfId="0" applyNumberFormat="1" applyFont="1" applyFill="1" applyBorder="1" applyAlignment="1">
      <alignment horizontal="left" vertical="center"/>
    </xf>
    <xf numFmtId="1" fontId="22" fillId="22" borderId="14" xfId="0" applyNumberFormat="1" applyFont="1" applyFill="1" applyBorder="1" applyAlignment="1">
      <alignment horizontal="left" readingOrder="1"/>
    </xf>
    <xf numFmtId="164" fontId="23" fillId="22" borderId="14" xfId="0" applyFont="1" applyFill="1" applyBorder="1" applyAlignment="1">
      <alignment readingOrder="1"/>
    </xf>
    <xf numFmtId="0" fontId="18" fillId="22" borderId="14" xfId="0" applyNumberFormat="1" applyFont="1" applyFill="1" applyBorder="1" applyAlignment="1">
      <alignment horizontal="center"/>
    </xf>
    <xf numFmtId="1" fontId="9" fillId="22" borderId="14" xfId="0" applyNumberFormat="1" applyFont="1" applyFill="1" applyBorder="1" applyAlignment="1">
      <alignment horizontal="center"/>
    </xf>
    <xf numFmtId="1" fontId="19" fillId="22" borderId="14" xfId="0" applyNumberFormat="1" applyFont="1" applyFill="1" applyBorder="1" applyAlignment="1">
      <alignment horizontal="left" readingOrder="1"/>
    </xf>
    <xf numFmtId="49" fontId="9" fillId="21" borderId="28" xfId="0" applyNumberFormat="1" applyFont="1" applyFill="1" applyBorder="1" applyAlignment="1">
      <alignment horizontal="left"/>
    </xf>
    <xf numFmtId="0" fontId="8" fillId="21" borderId="28" xfId="0" applyNumberFormat="1" applyFont="1" applyFill="1" applyBorder="1" applyAlignment="1">
      <alignment horizontal="left"/>
    </xf>
    <xf numFmtId="164" fontId="18" fillId="21" borderId="28" xfId="0" applyFont="1" applyFill="1" applyBorder="1"/>
    <xf numFmtId="166" fontId="18" fillId="21" borderId="28" xfId="0" applyNumberFormat="1" applyFont="1" applyFill="1" applyBorder="1" applyAlignment="1">
      <alignment horizontal="left"/>
    </xf>
    <xf numFmtId="1" fontId="18" fillId="21" borderId="28" xfId="0" applyNumberFormat="1" applyFont="1" applyFill="1" applyBorder="1" applyAlignment="1">
      <alignment horizontal="left"/>
    </xf>
    <xf numFmtId="1" fontId="18" fillId="19" borderId="14" xfId="0" applyNumberFormat="1" applyFont="1" applyFill="1" applyBorder="1" applyAlignment="1">
      <alignment horizontal="left" vertical="center" readingOrder="1"/>
    </xf>
    <xf numFmtId="1" fontId="18" fillId="21" borderId="16" xfId="0" applyNumberFormat="1" applyFont="1" applyFill="1" applyBorder="1" applyAlignment="1">
      <alignment horizontal="left"/>
    </xf>
    <xf numFmtId="49" fontId="9" fillId="22" borderId="14" xfId="0" applyNumberFormat="1" applyFont="1" applyFill="1" applyBorder="1" applyAlignment="1">
      <alignment horizontal="left"/>
    </xf>
    <xf numFmtId="164" fontId="8" fillId="22" borderId="14" xfId="0" applyFont="1" applyFill="1" applyBorder="1" applyAlignment="1">
      <alignment horizontal="left"/>
    </xf>
    <xf numFmtId="164" fontId="9" fillId="22" borderId="14" xfId="0" applyFont="1" applyFill="1" applyBorder="1" applyAlignment="1">
      <alignment horizontal="left"/>
    </xf>
    <xf numFmtId="1" fontId="9" fillId="22" borderId="14" xfId="0" applyNumberFormat="1" applyFont="1" applyFill="1" applyBorder="1" applyAlignment="1">
      <alignment horizontal="left"/>
    </xf>
    <xf numFmtId="164" fontId="9" fillId="20" borderId="14" xfId="0" applyFont="1" applyFill="1" applyBorder="1" applyAlignment="1">
      <alignment horizontal="left"/>
    </xf>
    <xf numFmtId="169" fontId="9" fillId="20" borderId="14" xfId="0" applyNumberFormat="1" applyFont="1" applyFill="1" applyBorder="1" applyAlignment="1">
      <alignment horizontal="left" vertical="center"/>
    </xf>
    <xf numFmtId="164" fontId="14" fillId="21" borderId="19" xfId="0" applyFont="1" applyFill="1" applyBorder="1"/>
    <xf numFmtId="164" fontId="9" fillId="21" borderId="14" xfId="0" applyFont="1" applyFill="1" applyBorder="1" applyAlignment="1">
      <alignment horizontal="left"/>
    </xf>
    <xf numFmtId="164" fontId="12" fillId="21" borderId="19" xfId="0" applyFont="1" applyFill="1" applyBorder="1"/>
    <xf numFmtId="1" fontId="9" fillId="21" borderId="14" xfId="0" applyNumberFormat="1" applyFont="1" applyFill="1" applyBorder="1" applyAlignment="1">
      <alignment horizontal="center"/>
    </xf>
    <xf numFmtId="164" fontId="8" fillId="20" borderId="14" xfId="0" applyFont="1" applyFill="1" applyBorder="1" applyAlignment="1">
      <alignment horizontal="left"/>
    </xf>
    <xf numFmtId="1" fontId="9" fillId="20" borderId="14" xfId="0" applyNumberFormat="1" applyFont="1" applyFill="1" applyBorder="1" applyAlignment="1">
      <alignment horizontal="center" vertical="center"/>
    </xf>
    <xf numFmtId="164" fontId="33" fillId="24" borderId="28" xfId="0" applyFont="1" applyFill="1" applyBorder="1"/>
    <xf numFmtId="164" fontId="55" fillId="24" borderId="28" xfId="0" applyFont="1" applyFill="1" applyBorder="1"/>
    <xf numFmtId="1" fontId="9" fillId="19" borderId="14" xfId="0" applyNumberFormat="1" applyFont="1" applyFill="1" applyBorder="1" applyAlignment="1">
      <alignment horizontal="center" vertical="center"/>
    </xf>
    <xf numFmtId="49" fontId="9" fillId="19" borderId="17" xfId="0" applyNumberFormat="1" applyFont="1" applyFill="1" applyBorder="1" applyAlignment="1">
      <alignment horizontal="left"/>
    </xf>
    <xf numFmtId="0" fontId="14" fillId="19" borderId="17" xfId="0" applyNumberFormat="1" applyFont="1" applyFill="1" applyBorder="1" applyAlignment="1">
      <alignment horizontal="left"/>
    </xf>
    <xf numFmtId="0" fontId="9" fillId="19" borderId="17" xfId="0" applyNumberFormat="1" applyFont="1" applyFill="1" applyBorder="1" applyAlignment="1">
      <alignment horizontal="left"/>
    </xf>
    <xf numFmtId="0" fontId="18" fillId="19" borderId="17" xfId="0" applyNumberFormat="1" applyFont="1" applyFill="1" applyBorder="1" applyAlignment="1">
      <alignment horizontal="center"/>
    </xf>
    <xf numFmtId="1" fontId="18" fillId="19" borderId="17" xfId="0" applyNumberFormat="1" applyFont="1" applyFill="1" applyBorder="1" applyAlignment="1">
      <alignment horizontal="left"/>
    </xf>
    <xf numFmtId="164" fontId="19" fillId="19" borderId="14" xfId="0" applyFont="1" applyFill="1" applyBorder="1"/>
    <xf numFmtId="164" fontId="20" fillId="19" borderId="14" xfId="0" applyFont="1" applyFill="1" applyBorder="1"/>
    <xf numFmtId="0" fontId="19" fillId="19" borderId="14" xfId="0" applyNumberFormat="1" applyFont="1" applyFill="1" applyBorder="1" applyAlignment="1">
      <alignment horizontal="left"/>
    </xf>
    <xf numFmtId="166" fontId="19" fillId="19" borderId="14" xfId="0" applyNumberFormat="1" applyFont="1" applyFill="1" applyBorder="1" applyAlignment="1">
      <alignment horizontal="left"/>
    </xf>
    <xf numFmtId="0" fontId="21" fillId="19" borderId="14" xfId="0" applyNumberFormat="1" applyFont="1" applyFill="1" applyBorder="1" applyAlignment="1">
      <alignment horizontal="center"/>
    </xf>
    <xf numFmtId="1" fontId="21" fillId="19" borderId="14" xfId="0" applyNumberFormat="1" applyFont="1" applyFill="1" applyBorder="1" applyAlignment="1">
      <alignment horizontal="left"/>
    </xf>
    <xf numFmtId="49" fontId="9" fillId="25" borderId="14" xfId="0" applyNumberFormat="1" applyFont="1" applyFill="1" applyBorder="1" applyAlignment="1">
      <alignment horizontal="left"/>
    </xf>
    <xf numFmtId="0" fontId="14" fillId="25" borderId="14" xfId="0" applyNumberFormat="1" applyFont="1" applyFill="1" applyBorder="1" applyAlignment="1">
      <alignment horizontal="left"/>
    </xf>
    <xf numFmtId="0" fontId="9" fillId="25" borderId="14" xfId="0" applyNumberFormat="1" applyFont="1" applyFill="1" applyBorder="1" applyAlignment="1">
      <alignment horizontal="left"/>
    </xf>
    <xf numFmtId="166" fontId="9" fillId="25" borderId="14" xfId="0" applyNumberFormat="1" applyFont="1" applyFill="1" applyBorder="1" applyAlignment="1">
      <alignment horizontal="left"/>
    </xf>
    <xf numFmtId="0" fontId="18" fillId="25" borderId="14" xfId="0" applyNumberFormat="1" applyFont="1" applyFill="1" applyBorder="1" applyAlignment="1">
      <alignment horizontal="center"/>
    </xf>
    <xf numFmtId="1" fontId="9" fillId="25" borderId="14" xfId="0" applyNumberFormat="1" applyFont="1" applyFill="1" applyBorder="1" applyAlignment="1">
      <alignment horizontal="center" vertical="center"/>
    </xf>
    <xf numFmtId="169" fontId="9" fillId="25" borderId="14" xfId="0" applyNumberFormat="1" applyFont="1" applyFill="1" applyBorder="1" applyAlignment="1">
      <alignment horizontal="left" vertical="center"/>
    </xf>
    <xf numFmtId="1" fontId="9" fillId="25" borderId="14" xfId="0" applyNumberFormat="1" applyFont="1" applyFill="1" applyBorder="1" applyAlignment="1">
      <alignment horizontal="left"/>
    </xf>
    <xf numFmtId="49" fontId="9" fillId="23" borderId="14" xfId="0" applyNumberFormat="1" applyFont="1" applyFill="1" applyBorder="1" applyAlignment="1">
      <alignment horizontal="left"/>
    </xf>
    <xf numFmtId="0" fontId="14" fillId="23" borderId="14" xfId="0" applyNumberFormat="1" applyFont="1" applyFill="1" applyBorder="1" applyAlignment="1">
      <alignment horizontal="left"/>
    </xf>
    <xf numFmtId="0" fontId="9" fillId="23" borderId="14" xfId="0" applyNumberFormat="1" applyFont="1" applyFill="1" applyBorder="1" applyAlignment="1">
      <alignment horizontal="left"/>
    </xf>
    <xf numFmtId="166" fontId="9" fillId="23" borderId="14" xfId="0" applyNumberFormat="1" applyFont="1" applyFill="1" applyBorder="1" applyAlignment="1">
      <alignment horizontal="left"/>
    </xf>
    <xf numFmtId="166" fontId="9" fillId="23" borderId="14" xfId="0" applyNumberFormat="1" applyFont="1" applyFill="1" applyBorder="1" applyAlignment="1">
      <alignment horizontal="left" vertical="center"/>
    </xf>
    <xf numFmtId="0" fontId="18" fillId="23" borderId="14" xfId="0" applyNumberFormat="1" applyFont="1" applyFill="1" applyBorder="1" applyAlignment="1">
      <alignment horizontal="center"/>
    </xf>
    <xf numFmtId="1" fontId="9" fillId="23" borderId="14" xfId="0" applyNumberFormat="1" applyFont="1" applyFill="1" applyBorder="1" applyAlignment="1">
      <alignment horizontal="center" vertical="center"/>
    </xf>
    <xf numFmtId="1" fontId="9" fillId="23" borderId="14" xfId="0" applyNumberFormat="1" applyFont="1" applyFill="1" applyBorder="1" applyAlignment="1">
      <alignment horizontal="left"/>
    </xf>
    <xf numFmtId="164" fontId="51" fillId="19" borderId="28" xfId="0" applyFont="1" applyFill="1" applyBorder="1" applyAlignment="1">
      <alignment readingOrder="1"/>
    </xf>
    <xf numFmtId="164" fontId="53" fillId="19" borderId="28" xfId="0" applyFont="1" applyFill="1" applyBorder="1" applyAlignment="1">
      <alignment readingOrder="1"/>
    </xf>
    <xf numFmtId="0" fontId="9" fillId="19" borderId="28" xfId="0" applyNumberFormat="1" applyFont="1" applyFill="1" applyBorder="1" applyAlignment="1">
      <alignment horizontal="left"/>
    </xf>
    <xf numFmtId="166" fontId="9" fillId="19" borderId="28" xfId="0" applyNumberFormat="1" applyFont="1" applyFill="1" applyBorder="1" applyAlignment="1">
      <alignment horizontal="left"/>
    </xf>
    <xf numFmtId="0" fontId="18" fillId="19" borderId="28" xfId="0" applyNumberFormat="1" applyFont="1" applyFill="1" applyBorder="1" applyAlignment="1">
      <alignment horizontal="center"/>
    </xf>
    <xf numFmtId="1" fontId="52" fillId="19" borderId="28" xfId="0" applyNumberFormat="1" applyFont="1" applyFill="1" applyBorder="1" applyAlignment="1">
      <alignment horizontal="left" readingOrder="1"/>
    </xf>
    <xf numFmtId="1" fontId="19" fillId="19" borderId="29" xfId="0" applyNumberFormat="1" applyFont="1" applyFill="1" applyBorder="1" applyAlignment="1">
      <alignment horizontal="left" readingOrder="1"/>
    </xf>
    <xf numFmtId="1" fontId="51" fillId="19" borderId="28" xfId="0" applyNumberFormat="1" applyFont="1" applyFill="1" applyBorder="1" applyAlignment="1">
      <alignment horizontal="left" readingOrder="1"/>
    </xf>
    <xf numFmtId="164" fontId="23" fillId="19" borderId="28" xfId="0" applyFont="1" applyFill="1" applyBorder="1" applyAlignment="1">
      <alignment readingOrder="1"/>
    </xf>
    <xf numFmtId="1" fontId="19" fillId="19" borderId="28" xfId="0" applyNumberFormat="1" applyFont="1" applyFill="1" applyBorder="1" applyAlignment="1">
      <alignment horizontal="left" readingOrder="1"/>
    </xf>
    <xf numFmtId="9" fontId="2" fillId="0" borderId="0" xfId="0" applyNumberFormat="1" applyFont="1"/>
    <xf numFmtId="0" fontId="9" fillId="3" borderId="28" xfId="0" applyNumberFormat="1" applyFont="1" applyFill="1" applyBorder="1" applyAlignment="1">
      <alignment horizontal="center" vertical="center"/>
    </xf>
    <xf numFmtId="164" fontId="55" fillId="24" borderId="28" xfId="0" applyFont="1" applyFill="1" applyBorder="1" applyAlignment="1">
      <alignment horizontal="center" vertical="center"/>
    </xf>
    <xf numFmtId="1" fontId="19" fillId="25" borderId="14" xfId="0" applyNumberFormat="1" applyFont="1" applyFill="1" applyBorder="1" applyAlignment="1">
      <alignment horizontal="left" readingOrder="1"/>
    </xf>
    <xf numFmtId="164" fontId="23" fillId="25" borderId="14" xfId="0" applyFont="1" applyFill="1" applyBorder="1" applyAlignment="1">
      <alignment horizontal="left" readingOrder="1"/>
    </xf>
    <xf numFmtId="164" fontId="19" fillId="25" borderId="14" xfId="0" applyFont="1" applyFill="1" applyBorder="1" applyAlignment="1">
      <alignment horizontal="left"/>
    </xf>
    <xf numFmtId="1" fontId="19" fillId="25" borderId="14" xfId="0" applyNumberFormat="1" applyFont="1" applyFill="1" applyBorder="1" applyAlignment="1">
      <alignment horizontal="left"/>
    </xf>
    <xf numFmtId="49" fontId="9" fillId="20" borderId="14" xfId="0" applyNumberFormat="1" applyFont="1" applyFill="1" applyBorder="1" applyAlignment="1">
      <alignment horizontal="left" vertical="center"/>
    </xf>
    <xf numFmtId="164" fontId="8" fillId="20" borderId="14" xfId="0" applyFont="1" applyFill="1" applyBorder="1" applyAlignment="1">
      <alignment horizontal="left" vertical="center"/>
    </xf>
    <xf numFmtId="164" fontId="9" fillId="20" borderId="14" xfId="0" applyFont="1" applyFill="1" applyBorder="1" applyAlignment="1">
      <alignment horizontal="left" vertical="center"/>
    </xf>
    <xf numFmtId="49" fontId="9" fillId="23" borderId="14" xfId="0" applyNumberFormat="1" applyFont="1" applyFill="1" applyBorder="1" applyAlignment="1">
      <alignment horizontal="left" vertical="center"/>
    </xf>
    <xf numFmtId="164" fontId="8" fillId="23" borderId="14" xfId="0" applyFont="1" applyFill="1" applyBorder="1" applyAlignment="1">
      <alignment horizontal="left" vertical="center"/>
    </xf>
    <xf numFmtId="164" fontId="9" fillId="23" borderId="14" xfId="0" applyFont="1" applyFill="1" applyBorder="1" applyAlignment="1">
      <alignment horizontal="left" vertical="center"/>
    </xf>
    <xf numFmtId="1" fontId="9" fillId="23" borderId="14" xfId="0" applyNumberFormat="1" applyFont="1" applyFill="1" applyBorder="1" applyAlignment="1">
      <alignment horizontal="left" vertical="center"/>
    </xf>
    <xf numFmtId="164" fontId="23" fillId="19" borderId="14" xfId="0" applyFont="1" applyFill="1" applyBorder="1" applyAlignment="1">
      <alignment horizontal="left" readingOrder="1"/>
    </xf>
    <xf numFmtId="164" fontId="19" fillId="19" borderId="14" xfId="0" applyFont="1" applyFill="1" applyBorder="1" applyAlignment="1">
      <alignment horizontal="left" readingOrder="1"/>
    </xf>
    <xf numFmtId="0" fontId="19" fillId="19" borderId="28" xfId="0" applyNumberFormat="1" applyFont="1" applyFill="1" applyBorder="1" applyAlignment="1">
      <alignment horizontal="left"/>
    </xf>
    <xf numFmtId="164" fontId="8" fillId="19" borderId="14" xfId="0" applyFont="1" applyFill="1" applyBorder="1" applyAlignment="1">
      <alignment horizontal="left"/>
    </xf>
    <xf numFmtId="1" fontId="9" fillId="19" borderId="14" xfId="0" applyNumberFormat="1" applyFont="1" applyFill="1" applyBorder="1" applyAlignment="1">
      <alignment horizontal="left" vertical="center"/>
    </xf>
    <xf numFmtId="164" fontId="50" fillId="19" borderId="28" xfId="0" applyFont="1" applyFill="1" applyBorder="1" applyAlignment="1">
      <alignment readingOrder="1"/>
    </xf>
    <xf numFmtId="1" fontId="51" fillId="23" borderId="28" xfId="0" applyNumberFormat="1" applyFont="1" applyFill="1" applyBorder="1" applyAlignment="1">
      <alignment horizontal="left" readingOrder="1"/>
    </xf>
    <xf numFmtId="164" fontId="23" fillId="23" borderId="28" xfId="0" applyFont="1" applyFill="1" applyBorder="1" applyAlignment="1">
      <alignment readingOrder="1"/>
    </xf>
    <xf numFmtId="0" fontId="19" fillId="23" borderId="28" xfId="0" applyNumberFormat="1" applyFont="1" applyFill="1" applyBorder="1" applyAlignment="1">
      <alignment horizontal="left"/>
    </xf>
    <xf numFmtId="166" fontId="9" fillId="23" borderId="28" xfId="0" applyNumberFormat="1" applyFont="1" applyFill="1" applyBorder="1" applyAlignment="1">
      <alignment horizontal="left"/>
    </xf>
    <xf numFmtId="1" fontId="52" fillId="23" borderId="28" xfId="0" applyNumberFormat="1" applyFont="1" applyFill="1" applyBorder="1" applyAlignment="1">
      <alignment horizontal="left" readingOrder="1"/>
    </xf>
    <xf numFmtId="164" fontId="51" fillId="19" borderId="28" xfId="0" applyFont="1" applyFill="1" applyBorder="1" applyAlignment="1">
      <alignment horizontal="left" readingOrder="1"/>
    </xf>
    <xf numFmtId="164" fontId="18" fillId="19" borderId="19" xfId="0" applyFont="1" applyFill="1" applyBorder="1"/>
    <xf numFmtId="1" fontId="52" fillId="19" borderId="0" xfId="0" applyNumberFormat="1" applyFont="1" applyFill="1" applyAlignment="1">
      <alignment horizontal="left"/>
    </xf>
    <xf numFmtId="1" fontId="19" fillId="19" borderId="28" xfId="0" applyNumberFormat="1" applyFont="1" applyFill="1" applyBorder="1" applyAlignment="1">
      <alignment horizontal="left"/>
    </xf>
    <xf numFmtId="1" fontId="51" fillId="22" borderId="28" xfId="0" applyNumberFormat="1" applyFont="1" applyFill="1" applyBorder="1" applyAlignment="1">
      <alignment horizontal="left" readingOrder="1"/>
    </xf>
    <xf numFmtId="164" fontId="25" fillId="22" borderId="28" xfId="0" applyFont="1" applyFill="1" applyBorder="1"/>
    <xf numFmtId="0" fontId="9" fillId="22" borderId="28" xfId="0" applyNumberFormat="1" applyFont="1" applyFill="1" applyBorder="1" applyAlignment="1">
      <alignment horizontal="left"/>
    </xf>
    <xf numFmtId="166" fontId="9" fillId="22" borderId="28" xfId="0" applyNumberFormat="1" applyFont="1" applyFill="1" applyBorder="1" applyAlignment="1">
      <alignment horizontal="left"/>
    </xf>
    <xf numFmtId="166" fontId="9" fillId="22" borderId="28" xfId="0" applyNumberFormat="1" applyFont="1" applyFill="1" applyBorder="1" applyAlignment="1">
      <alignment horizontal="left" vertical="center"/>
    </xf>
    <xf numFmtId="1" fontId="52" fillId="22" borderId="28" xfId="0" applyNumberFormat="1" applyFont="1" applyFill="1" applyBorder="1" applyAlignment="1">
      <alignment horizontal="left" readingOrder="1"/>
    </xf>
    <xf numFmtId="164" fontId="14" fillId="22" borderId="14" xfId="0" applyFont="1" applyFill="1" applyBorder="1"/>
    <xf numFmtId="164" fontId="9" fillId="22" borderId="14" xfId="0" applyFont="1" applyFill="1" applyBorder="1"/>
    <xf numFmtId="0" fontId="9" fillId="22" borderId="14" xfId="0" applyNumberFormat="1" applyFont="1" applyFill="1" applyBorder="1" applyAlignment="1">
      <alignment horizontal="center"/>
    </xf>
    <xf numFmtId="166" fontId="9" fillId="22" borderId="16" xfId="0" applyNumberFormat="1" applyFont="1" applyFill="1" applyBorder="1" applyAlignment="1">
      <alignment horizontal="left"/>
    </xf>
    <xf numFmtId="164" fontId="25" fillId="22" borderId="14" xfId="0" applyFont="1" applyFill="1" applyBorder="1"/>
    <xf numFmtId="164" fontId="53" fillId="19" borderId="28" xfId="0" applyFont="1" applyFill="1" applyBorder="1" applyAlignment="1">
      <alignment horizontal="left" readingOrder="1"/>
    </xf>
    <xf numFmtId="166" fontId="9" fillId="19" borderId="28" xfId="0" applyNumberFormat="1" applyFont="1" applyFill="1" applyBorder="1" applyAlignment="1">
      <alignment horizontal="left" vertical="center"/>
    </xf>
    <xf numFmtId="1" fontId="9" fillId="19" borderId="28" xfId="0" applyNumberFormat="1" applyFont="1" applyFill="1" applyBorder="1" applyAlignment="1">
      <alignment horizontal="left"/>
    </xf>
    <xf numFmtId="164" fontId="53" fillId="19" borderId="30" xfId="0" applyFont="1" applyFill="1" applyBorder="1" applyAlignment="1">
      <alignment horizontal="left" readingOrder="1"/>
    </xf>
    <xf numFmtId="1" fontId="2" fillId="19" borderId="14" xfId="0" applyNumberFormat="1" applyFont="1" applyFill="1" applyBorder="1" applyAlignment="1">
      <alignment horizontal="center"/>
    </xf>
    <xf numFmtId="1" fontId="8" fillId="19" borderId="14" xfId="0" applyNumberFormat="1" applyFont="1" applyFill="1" applyBorder="1" applyAlignment="1">
      <alignment horizontal="left"/>
    </xf>
    <xf numFmtId="164" fontId="19" fillId="19" borderId="14" xfId="0" applyFont="1" applyFill="1" applyBorder="1" applyAlignment="1">
      <alignment horizontal="left"/>
    </xf>
    <xf numFmtId="164" fontId="54" fillId="24" borderId="28" xfId="0" applyFont="1" applyFill="1" applyBorder="1" applyAlignment="1">
      <alignment horizontal="center"/>
    </xf>
    <xf numFmtId="49" fontId="15" fillId="8" borderId="28" xfId="0" applyNumberFormat="1" applyFont="1" applyFill="1" applyBorder="1" applyAlignment="1">
      <alignment horizontal="left"/>
    </xf>
    <xf numFmtId="0" fontId="15" fillId="8" borderId="28" xfId="0" applyNumberFormat="1" applyFont="1" applyFill="1" applyBorder="1" applyAlignment="1">
      <alignment horizontal="left"/>
    </xf>
    <xf numFmtId="166" fontId="15" fillId="8" borderId="28" xfId="0" applyNumberFormat="1" applyFont="1" applyFill="1" applyBorder="1" applyAlignment="1">
      <alignment horizontal="left"/>
    </xf>
    <xf numFmtId="1" fontId="18" fillId="19" borderId="28" xfId="0" applyNumberFormat="1" applyFont="1" applyFill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164" fontId="8" fillId="0" borderId="28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168" fontId="18" fillId="0" borderId="28" xfId="0" applyNumberFormat="1" applyFont="1" applyBorder="1"/>
    <xf numFmtId="166" fontId="9" fillId="0" borderId="28" xfId="0" applyNumberFormat="1" applyFont="1" applyBorder="1" applyAlignment="1">
      <alignment horizontal="left"/>
    </xf>
    <xf numFmtId="0" fontId="9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left"/>
    </xf>
    <xf numFmtId="166" fontId="19" fillId="21" borderId="28" xfId="0" applyNumberFormat="1" applyFont="1" applyFill="1" applyBorder="1" applyAlignment="1">
      <alignment horizontal="left"/>
    </xf>
    <xf numFmtId="0" fontId="15" fillId="8" borderId="28" xfId="0" applyNumberFormat="1" applyFont="1" applyFill="1" applyBorder="1" applyAlignment="1">
      <alignment horizontal="center"/>
    </xf>
    <xf numFmtId="0" fontId="18" fillId="20" borderId="14" xfId="0" applyNumberFormat="1" applyFont="1" applyFill="1" applyBorder="1" applyAlignment="1">
      <alignment horizontal="left"/>
    </xf>
    <xf numFmtId="1" fontId="19" fillId="25" borderId="28" xfId="0" applyNumberFormat="1" applyFont="1" applyFill="1" applyBorder="1" applyAlignment="1">
      <alignment horizontal="left"/>
    </xf>
    <xf numFmtId="164" fontId="20" fillId="25" borderId="28" xfId="0" applyFont="1" applyFill="1" applyBorder="1"/>
    <xf numFmtId="166" fontId="19" fillId="25" borderId="28" xfId="0" applyNumberFormat="1" applyFont="1" applyFill="1" applyBorder="1" applyAlignment="1">
      <alignment horizontal="left"/>
    </xf>
    <xf numFmtId="0" fontId="9" fillId="25" borderId="14" xfId="0" applyNumberFormat="1" applyFont="1" applyFill="1" applyBorder="1" applyAlignment="1">
      <alignment horizontal="center"/>
    </xf>
    <xf numFmtId="166" fontId="9" fillId="25" borderId="14" xfId="0" applyNumberFormat="1" applyFont="1" applyFill="1" applyBorder="1" applyAlignment="1">
      <alignment horizontal="left" vertical="center"/>
    </xf>
    <xf numFmtId="166" fontId="19" fillId="19" borderId="28" xfId="0" applyNumberFormat="1" applyFont="1" applyFill="1" applyBorder="1" applyAlignment="1">
      <alignment horizontal="left"/>
    </xf>
    <xf numFmtId="164" fontId="23" fillId="19" borderId="30" xfId="0" applyFont="1" applyFill="1" applyBorder="1" applyAlignment="1">
      <alignment readingOrder="1"/>
    </xf>
    <xf numFmtId="49" fontId="9" fillId="19" borderId="28" xfId="0" applyNumberFormat="1" applyFont="1" applyFill="1" applyBorder="1" applyAlignment="1">
      <alignment horizontal="left"/>
    </xf>
    <xf numFmtId="0" fontId="8" fillId="19" borderId="28" xfId="0" applyNumberFormat="1" applyFont="1" applyFill="1" applyBorder="1" applyAlignment="1">
      <alignment horizontal="left"/>
    </xf>
    <xf numFmtId="164" fontId="18" fillId="19" borderId="28" xfId="0" applyFont="1" applyFill="1" applyBorder="1"/>
    <xf numFmtId="166" fontId="18" fillId="19" borderId="28" xfId="0" applyNumberFormat="1" applyFont="1" applyFill="1" applyBorder="1" applyAlignment="1">
      <alignment horizontal="left"/>
    </xf>
    <xf numFmtId="0" fontId="9" fillId="19" borderId="28" xfId="0" applyNumberFormat="1" applyFont="1" applyFill="1" applyBorder="1" applyAlignment="1">
      <alignment horizontal="center"/>
    </xf>
    <xf numFmtId="0" fontId="21" fillId="21" borderId="28" xfId="0" applyNumberFormat="1" applyFont="1" applyFill="1" applyBorder="1" applyAlignment="1">
      <alignment horizontal="center" vertical="center"/>
    </xf>
    <xf numFmtId="164" fontId="62" fillId="21" borderId="28" xfId="0" applyFont="1" applyFill="1" applyBorder="1" applyAlignment="1">
      <alignment horizontal="left"/>
    </xf>
    <xf numFmtId="166" fontId="52" fillId="21" borderId="28" xfId="0" applyNumberFormat="1" applyFont="1" applyFill="1" applyBorder="1" applyAlignment="1">
      <alignment horizontal="left"/>
    </xf>
    <xf numFmtId="1" fontId="52" fillId="21" borderId="28" xfId="0" applyNumberFormat="1" applyFont="1" applyFill="1" applyBorder="1" applyAlignment="1">
      <alignment horizontal="left"/>
    </xf>
    <xf numFmtId="1" fontId="22" fillId="19" borderId="28" xfId="0" applyNumberFormat="1" applyFont="1" applyFill="1" applyBorder="1" applyAlignment="1">
      <alignment horizontal="left" readingOrder="1"/>
    </xf>
    <xf numFmtId="166" fontId="19" fillId="19" borderId="28" xfId="0" applyNumberFormat="1" applyFont="1" applyFill="1" applyBorder="1" applyAlignment="1">
      <alignment horizontal="left" vertical="center"/>
    </xf>
    <xf numFmtId="164" fontId="19" fillId="19" borderId="28" xfId="0" applyFont="1" applyFill="1" applyBorder="1" applyAlignment="1">
      <alignment horizontal="left"/>
    </xf>
    <xf numFmtId="1" fontId="18" fillId="19" borderId="16" xfId="0" applyNumberFormat="1" applyFont="1" applyFill="1" applyBorder="1" applyAlignment="1">
      <alignment horizontal="left"/>
    </xf>
    <xf numFmtId="0" fontId="25" fillId="19" borderId="19" xfId="0" applyNumberFormat="1" applyFont="1" applyFill="1" applyBorder="1"/>
    <xf numFmtId="164" fontId="25" fillId="0" borderId="28" xfId="0" applyFont="1" applyBorder="1"/>
    <xf numFmtId="166" fontId="9" fillId="0" borderId="28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52" fillId="0" borderId="28" xfId="0" applyNumberFormat="1" applyFont="1" applyBorder="1" applyAlignment="1">
      <alignment horizontal="left"/>
    </xf>
    <xf numFmtId="49" fontId="18" fillId="0" borderId="17" xfId="0" applyNumberFormat="1" applyFont="1" applyBorder="1"/>
    <xf numFmtId="0" fontId="14" fillId="0" borderId="17" xfId="0" applyNumberFormat="1" applyFont="1" applyBorder="1"/>
    <xf numFmtId="164" fontId="9" fillId="3" borderId="17" xfId="0" applyFont="1" applyFill="1" applyBorder="1"/>
    <xf numFmtId="1" fontId="52" fillId="19" borderId="28" xfId="0" applyNumberFormat="1" applyFont="1" applyFill="1" applyBorder="1" applyAlignment="1">
      <alignment horizontal="left"/>
    </xf>
    <xf numFmtId="164" fontId="49" fillId="19" borderId="28" xfId="0" applyFont="1" applyFill="1" applyBorder="1"/>
    <xf numFmtId="1" fontId="19" fillId="21" borderId="28" xfId="0" applyNumberFormat="1" applyFont="1" applyFill="1" applyBorder="1" applyAlignment="1">
      <alignment horizontal="left"/>
    </xf>
    <xf numFmtId="164" fontId="20" fillId="21" borderId="28" xfId="0" applyFont="1" applyFill="1" applyBorder="1"/>
    <xf numFmtId="164" fontId="19" fillId="21" borderId="28" xfId="0" applyFont="1" applyFill="1" applyBorder="1"/>
    <xf numFmtId="166" fontId="19" fillId="21" borderId="28" xfId="0" applyNumberFormat="1" applyFont="1" applyFill="1" applyBorder="1" applyAlignment="1">
      <alignment horizontal="left" vertical="center"/>
    </xf>
    <xf numFmtId="164" fontId="62" fillId="19" borderId="28" xfId="0" applyFont="1" applyFill="1" applyBorder="1" applyAlignment="1">
      <alignment horizontal="left"/>
    </xf>
    <xf numFmtId="0" fontId="52" fillId="19" borderId="28" xfId="0" applyNumberFormat="1" applyFont="1" applyFill="1" applyBorder="1" applyAlignment="1">
      <alignment horizontal="left"/>
    </xf>
    <xf numFmtId="166" fontId="52" fillId="19" borderId="28" xfId="0" applyNumberFormat="1" applyFont="1" applyFill="1" applyBorder="1" applyAlignment="1">
      <alignment horizontal="left"/>
    </xf>
    <xf numFmtId="0" fontId="62" fillId="19" borderId="28" xfId="0" applyNumberFormat="1" applyFont="1" applyFill="1" applyBorder="1" applyAlignment="1">
      <alignment horizontal="center" vertical="center"/>
    </xf>
    <xf numFmtId="164" fontId="9" fillId="19" borderId="28" xfId="0" applyFont="1" applyFill="1" applyBorder="1" applyAlignment="1">
      <alignment horizontal="left" vertical="center"/>
    </xf>
    <xf numFmtId="0" fontId="9" fillId="21" borderId="28" xfId="0" applyNumberFormat="1" applyFont="1" applyFill="1" applyBorder="1" applyAlignment="1">
      <alignment horizontal="center" vertical="center"/>
    </xf>
    <xf numFmtId="0" fontId="21" fillId="19" borderId="28" xfId="0" applyNumberFormat="1" applyFont="1" applyFill="1" applyBorder="1" applyAlignment="1">
      <alignment horizontal="center" vertical="center"/>
    </xf>
    <xf numFmtId="169" fontId="9" fillId="19" borderId="14" xfId="0" applyNumberFormat="1" applyFont="1" applyFill="1" applyBorder="1" applyAlignment="1">
      <alignment horizontal="left"/>
    </xf>
    <xf numFmtId="0" fontId="62" fillId="21" borderId="28" xfId="0" applyNumberFormat="1" applyFont="1" applyFill="1" applyBorder="1" applyAlignment="1">
      <alignment horizontal="center"/>
    </xf>
    <xf numFmtId="49" fontId="15" fillId="24" borderId="28" xfId="0" applyNumberFormat="1" applyFont="1" applyFill="1" applyBorder="1" applyAlignment="1">
      <alignment horizontal="left"/>
    </xf>
    <xf numFmtId="1" fontId="52" fillId="21" borderId="28" xfId="0" applyNumberFormat="1" applyFont="1" applyFill="1" applyBorder="1" applyAlignment="1">
      <alignment horizontal="left" readingOrder="1"/>
    </xf>
    <xf numFmtId="164" fontId="20" fillId="19" borderId="28" xfId="0" applyFont="1" applyFill="1" applyBorder="1"/>
    <xf numFmtId="164" fontId="19" fillId="19" borderId="28" xfId="0" applyFont="1" applyFill="1" applyBorder="1"/>
    <xf numFmtId="0" fontId="9" fillId="19" borderId="28" xfId="0" applyNumberFormat="1" applyFont="1" applyFill="1" applyBorder="1" applyAlignment="1">
      <alignment horizontal="center" vertical="center"/>
    </xf>
    <xf numFmtId="164" fontId="8" fillId="23" borderId="14" xfId="0" applyFont="1" applyFill="1" applyBorder="1" applyAlignment="1">
      <alignment horizontal="left"/>
    </xf>
    <xf numFmtId="164" fontId="9" fillId="23" borderId="14" xfId="0" applyFont="1" applyFill="1" applyBorder="1" applyAlignment="1">
      <alignment horizontal="left"/>
    </xf>
    <xf numFmtId="1" fontId="9" fillId="23" borderId="14" xfId="0" applyNumberFormat="1" applyFont="1" applyFill="1" applyBorder="1" applyAlignment="1">
      <alignment horizontal="center"/>
    </xf>
    <xf numFmtId="0" fontId="21" fillId="19" borderId="28" xfId="0" applyNumberFormat="1" applyFont="1" applyFill="1" applyBorder="1" applyAlignment="1">
      <alignment horizontal="center"/>
    </xf>
    <xf numFmtId="164" fontId="23" fillId="21" borderId="28" xfId="0" applyFont="1" applyFill="1" applyBorder="1" applyAlignment="1">
      <alignment horizontal="left" readingOrder="1"/>
    </xf>
    <xf numFmtId="0" fontId="18" fillId="19" borderId="28" xfId="0" applyNumberFormat="1" applyFont="1" applyFill="1" applyBorder="1" applyAlignment="1">
      <alignment horizontal="left"/>
    </xf>
    <xf numFmtId="0" fontId="14" fillId="19" borderId="28" xfId="0" applyNumberFormat="1" applyFont="1" applyFill="1" applyBorder="1" applyAlignment="1">
      <alignment horizontal="left"/>
    </xf>
    <xf numFmtId="1" fontId="9" fillId="19" borderId="28" xfId="0" applyNumberFormat="1" applyFont="1" applyFill="1" applyBorder="1" applyAlignment="1">
      <alignment horizontal="center"/>
    </xf>
    <xf numFmtId="164" fontId="23" fillId="19" borderId="28" xfId="0" applyFont="1" applyFill="1" applyBorder="1" applyAlignment="1">
      <alignment horizontal="left" readingOrder="1"/>
    </xf>
    <xf numFmtId="164" fontId="0" fillId="0" borderId="28" xfId="0" applyBorder="1"/>
    <xf numFmtId="164" fontId="7" fillId="0" borderId="15" xfId="0" applyFont="1" applyBorder="1"/>
    <xf numFmtId="164" fontId="2" fillId="0" borderId="16" xfId="0" applyFont="1" applyBorder="1"/>
    <xf numFmtId="164" fontId="0" fillId="0" borderId="0" xfId="0" applyAlignment="1">
      <alignment horizontal="center"/>
    </xf>
    <xf numFmtId="164" fontId="33" fillId="24" borderId="29" xfId="0" applyFont="1" applyFill="1" applyBorder="1"/>
    <xf numFmtId="164" fontId="54" fillId="24" borderId="29" xfId="0" applyFont="1" applyFill="1" applyBorder="1" applyAlignment="1">
      <alignment horizontal="center"/>
    </xf>
    <xf numFmtId="164" fontId="55" fillId="24" borderId="29" xfId="0" applyFont="1" applyFill="1" applyBorder="1"/>
    <xf numFmtId="164" fontId="55" fillId="24" borderId="29" xfId="0" applyFont="1" applyFill="1" applyBorder="1" applyAlignment="1">
      <alignment horizontal="center" vertical="center"/>
    </xf>
    <xf numFmtId="49" fontId="9" fillId="20" borderId="16" xfId="0" applyNumberFormat="1" applyFont="1" applyFill="1" applyBorder="1" applyAlignment="1">
      <alignment horizontal="left"/>
    </xf>
    <xf numFmtId="164" fontId="8" fillId="20" borderId="16" xfId="0" applyFont="1" applyFill="1" applyBorder="1" applyAlignment="1">
      <alignment horizontal="left"/>
    </xf>
    <xf numFmtId="164" fontId="9" fillId="20" borderId="16" xfId="0" applyFont="1" applyFill="1" applyBorder="1" applyAlignment="1">
      <alignment horizontal="left"/>
    </xf>
    <xf numFmtId="166" fontId="9" fillId="20" borderId="16" xfId="0" applyNumberFormat="1" applyFont="1" applyFill="1" applyBorder="1" applyAlignment="1">
      <alignment horizontal="left"/>
    </xf>
    <xf numFmtId="1" fontId="9" fillId="20" borderId="16" xfId="0" applyNumberFormat="1" applyFont="1" applyFill="1" applyBorder="1" applyAlignment="1">
      <alignment horizontal="center"/>
    </xf>
    <xf numFmtId="1" fontId="9" fillId="20" borderId="16" xfId="0" applyNumberFormat="1" applyFont="1" applyFill="1" applyBorder="1" applyAlignment="1">
      <alignment horizontal="left"/>
    </xf>
    <xf numFmtId="164" fontId="52" fillId="19" borderId="28" xfId="0" applyFont="1" applyFill="1" applyBorder="1" applyAlignment="1">
      <alignment horizontal="left"/>
    </xf>
    <xf numFmtId="166" fontId="52" fillId="19" borderId="28" xfId="0" applyNumberFormat="1" applyFont="1" applyFill="1" applyBorder="1" applyAlignment="1">
      <alignment horizontal="left" vertical="center"/>
    </xf>
    <xf numFmtId="171" fontId="18" fillId="19" borderId="28" xfId="0" applyNumberFormat="1" applyFont="1" applyFill="1" applyBorder="1" applyAlignment="1">
      <alignment horizontal="left"/>
    </xf>
    <xf numFmtId="164" fontId="0" fillId="19" borderId="28" xfId="0" applyFill="1" applyBorder="1"/>
    <xf numFmtId="164" fontId="52" fillId="19" borderId="28" xfId="0" applyFont="1" applyFill="1" applyBorder="1" applyAlignment="1">
      <alignment readingOrder="1"/>
    </xf>
    <xf numFmtId="1" fontId="19" fillId="21" borderId="28" xfId="0" applyNumberFormat="1" applyFont="1" applyFill="1" applyBorder="1" applyAlignment="1">
      <alignment horizontal="left" readingOrder="1"/>
    </xf>
    <xf numFmtId="164" fontId="19" fillId="21" borderId="28" xfId="0" applyFont="1" applyFill="1" applyBorder="1" applyAlignment="1">
      <alignment horizontal="left"/>
    </xf>
    <xf numFmtId="166" fontId="9" fillId="19" borderId="18" xfId="0" applyNumberFormat="1" applyFont="1" applyFill="1" applyBorder="1" applyAlignment="1">
      <alignment horizontal="left"/>
    </xf>
    <xf numFmtId="164" fontId="9" fillId="19" borderId="0" xfId="0" applyFont="1" applyFill="1" applyAlignment="1">
      <alignment horizontal="left"/>
    </xf>
    <xf numFmtId="164" fontId="0" fillId="19" borderId="0" xfId="0" applyFill="1"/>
    <xf numFmtId="164" fontId="51" fillId="23" borderId="28" xfId="0" applyFont="1" applyFill="1" applyBorder="1" applyAlignment="1">
      <alignment horizontal="left" readingOrder="1"/>
    </xf>
    <xf numFmtId="164" fontId="53" fillId="23" borderId="28" xfId="0" applyFont="1" applyFill="1" applyBorder="1" applyAlignment="1">
      <alignment horizontal="left" readingOrder="1"/>
    </xf>
    <xf numFmtId="0" fontId="9" fillId="23" borderId="28" xfId="0" applyNumberFormat="1" applyFont="1" applyFill="1" applyBorder="1" applyAlignment="1">
      <alignment horizontal="left"/>
    </xf>
    <xf numFmtId="166" fontId="9" fillId="23" borderId="28" xfId="0" applyNumberFormat="1" applyFont="1" applyFill="1" applyBorder="1" applyAlignment="1">
      <alignment horizontal="left" vertical="center"/>
    </xf>
    <xf numFmtId="0" fontId="18" fillId="23" borderId="28" xfId="0" applyNumberFormat="1" applyFont="1" applyFill="1" applyBorder="1" applyAlignment="1">
      <alignment horizontal="center"/>
    </xf>
    <xf numFmtId="0" fontId="9" fillId="23" borderId="14" xfId="0" applyNumberFormat="1" applyFont="1" applyFill="1" applyBorder="1" applyAlignment="1">
      <alignment horizontal="center"/>
    </xf>
    <xf numFmtId="1" fontId="9" fillId="23" borderId="28" xfId="0" applyNumberFormat="1" applyFont="1" applyFill="1" applyBorder="1" applyAlignment="1">
      <alignment horizontal="left"/>
    </xf>
    <xf numFmtId="166" fontId="19" fillId="21" borderId="31" xfId="0" applyNumberFormat="1" applyFont="1" applyFill="1" applyBorder="1" applyAlignment="1">
      <alignment horizontal="left"/>
    </xf>
    <xf numFmtId="1" fontId="52" fillId="21" borderId="29" xfId="0" applyNumberFormat="1" applyFont="1" applyFill="1" applyBorder="1" applyAlignment="1">
      <alignment horizontal="left"/>
    </xf>
    <xf numFmtId="1" fontId="68" fillId="21" borderId="28" xfId="0" applyNumberFormat="1" applyFont="1" applyFill="1" applyBorder="1" applyAlignment="1">
      <alignment horizontal="left"/>
    </xf>
    <xf numFmtId="0" fontId="12" fillId="19" borderId="14" xfId="0" applyNumberFormat="1" applyFont="1" applyFill="1" applyBorder="1" applyAlignment="1">
      <alignment horizontal="center"/>
    </xf>
    <xf numFmtId="49" fontId="18" fillId="19" borderId="14" xfId="0" applyNumberFormat="1" applyFont="1" applyFill="1" applyBorder="1" applyAlignment="1">
      <alignment horizontal="left"/>
    </xf>
    <xf numFmtId="164" fontId="23" fillId="22" borderId="28" xfId="0" applyFont="1" applyFill="1" applyBorder="1" applyAlignment="1">
      <alignment horizontal="left" readingOrder="1"/>
    </xf>
    <xf numFmtId="164" fontId="62" fillId="22" borderId="28" xfId="0" applyFont="1" applyFill="1" applyBorder="1" applyAlignment="1">
      <alignment horizontal="left"/>
    </xf>
    <xf numFmtId="166" fontId="19" fillId="22" borderId="28" xfId="0" applyNumberFormat="1" applyFont="1" applyFill="1" applyBorder="1" applyAlignment="1">
      <alignment horizontal="left"/>
    </xf>
    <xf numFmtId="0" fontId="21" fillId="22" borderId="28" xfId="0" applyNumberFormat="1" applyFont="1" applyFill="1" applyBorder="1" applyAlignment="1">
      <alignment horizontal="center"/>
    </xf>
    <xf numFmtId="49" fontId="27" fillId="7" borderId="29" xfId="0" applyNumberFormat="1" applyFont="1" applyFill="1" applyBorder="1" applyAlignment="1">
      <alignment horizontal="left"/>
    </xf>
    <xf numFmtId="164" fontId="27" fillId="7" borderId="29" xfId="0" applyFont="1" applyFill="1" applyBorder="1" applyAlignment="1">
      <alignment horizontal="left"/>
    </xf>
    <xf numFmtId="168" fontId="27" fillId="7" borderId="29" xfId="0" applyNumberFormat="1" applyFont="1" applyFill="1" applyBorder="1" applyAlignment="1">
      <alignment horizontal="left"/>
    </xf>
    <xf numFmtId="0" fontId="27" fillId="7" borderId="29" xfId="0" applyNumberFormat="1" applyFont="1" applyFill="1" applyBorder="1" applyAlignment="1">
      <alignment horizontal="center"/>
    </xf>
    <xf numFmtId="1" fontId="8" fillId="20" borderId="14" xfId="0" applyNumberFormat="1" applyFont="1" applyFill="1" applyBorder="1" applyAlignment="1">
      <alignment horizontal="left"/>
    </xf>
    <xf numFmtId="1" fontId="19" fillId="23" borderId="28" xfId="0" applyNumberFormat="1" applyFont="1" applyFill="1" applyBorder="1" applyAlignment="1">
      <alignment horizontal="left"/>
    </xf>
    <xf numFmtId="164" fontId="20" fillId="23" borderId="28" xfId="0" applyFont="1" applyFill="1" applyBorder="1"/>
    <xf numFmtId="164" fontId="19" fillId="23" borderId="28" xfId="0" applyFont="1" applyFill="1" applyBorder="1"/>
    <xf numFmtId="166" fontId="19" fillId="23" borderId="28" xfId="0" applyNumberFormat="1" applyFont="1" applyFill="1" applyBorder="1" applyAlignment="1">
      <alignment horizontal="left"/>
    </xf>
    <xf numFmtId="0" fontId="21" fillId="23" borderId="28" xfId="0" applyNumberFormat="1" applyFont="1" applyFill="1" applyBorder="1" applyAlignment="1">
      <alignment horizontal="center" vertical="center"/>
    </xf>
    <xf numFmtId="166" fontId="19" fillId="23" borderId="28" xfId="0" applyNumberFormat="1" applyFont="1" applyFill="1" applyBorder="1" applyAlignment="1">
      <alignment horizontal="left" vertical="center"/>
    </xf>
    <xf numFmtId="164" fontId="19" fillId="25" borderId="28" xfId="0" applyFont="1" applyFill="1" applyBorder="1"/>
    <xf numFmtId="0" fontId="21" fillId="25" borderId="28" xfId="0" applyNumberFormat="1" applyFont="1" applyFill="1" applyBorder="1" applyAlignment="1">
      <alignment horizontal="center" vertical="center"/>
    </xf>
    <xf numFmtId="1" fontId="19" fillId="22" borderId="28" xfId="0" applyNumberFormat="1" applyFont="1" applyFill="1" applyBorder="1" applyAlignment="1">
      <alignment horizontal="left"/>
    </xf>
    <xf numFmtId="164" fontId="20" fillId="22" borderId="28" xfId="0" applyFont="1" applyFill="1" applyBorder="1"/>
    <xf numFmtId="164" fontId="19" fillId="22" borderId="28" xfId="0" applyFont="1" applyFill="1" applyBorder="1"/>
    <xf numFmtId="1" fontId="9" fillId="22" borderId="14" xfId="0" applyNumberFormat="1" applyFont="1" applyFill="1" applyBorder="1" applyAlignment="1">
      <alignment horizontal="center" vertical="center"/>
    </xf>
    <xf numFmtId="49" fontId="9" fillId="22" borderId="14" xfId="0" applyNumberFormat="1" applyFont="1" applyFill="1" applyBorder="1" applyAlignment="1">
      <alignment horizontal="left" vertical="center"/>
    </xf>
    <xf numFmtId="164" fontId="8" fillId="22" borderId="14" xfId="0" applyFont="1" applyFill="1" applyBorder="1" applyAlignment="1">
      <alignment horizontal="left" vertical="center"/>
    </xf>
    <xf numFmtId="164" fontId="9" fillId="22" borderId="14" xfId="0" applyFont="1" applyFill="1" applyBorder="1" applyAlignment="1">
      <alignment horizontal="left" vertical="center"/>
    </xf>
    <xf numFmtId="166" fontId="9" fillId="22" borderId="14" xfId="0" applyNumberFormat="1" applyFont="1" applyFill="1" applyBorder="1" applyAlignment="1">
      <alignment horizontal="left" vertical="center"/>
    </xf>
    <xf numFmtId="1" fontId="9" fillId="22" borderId="14" xfId="0" applyNumberFormat="1" applyFont="1" applyFill="1" applyBorder="1" applyAlignment="1">
      <alignment horizontal="left" vertical="center"/>
    </xf>
    <xf numFmtId="164" fontId="52" fillId="19" borderId="28" xfId="0" applyFont="1" applyFill="1" applyBorder="1"/>
    <xf numFmtId="164" fontId="53" fillId="21" borderId="28" xfId="0" applyFont="1" applyFill="1" applyBorder="1" applyAlignment="1">
      <alignment horizontal="left" readingOrder="1"/>
    </xf>
    <xf numFmtId="164" fontId="52" fillId="21" borderId="28" xfId="0" applyFont="1" applyFill="1" applyBorder="1" applyAlignment="1">
      <alignment horizontal="left"/>
    </xf>
    <xf numFmtId="1" fontId="52" fillId="21" borderId="29" xfId="0" applyNumberFormat="1" applyFont="1" applyFill="1" applyBorder="1" applyAlignment="1">
      <alignment horizontal="left" readingOrder="1"/>
    </xf>
    <xf numFmtId="164" fontId="53" fillId="21" borderId="29" xfId="0" applyFont="1" applyFill="1" applyBorder="1" applyAlignment="1">
      <alignment horizontal="left" readingOrder="1"/>
    </xf>
    <xf numFmtId="164" fontId="62" fillId="21" borderId="29" xfId="0" applyFont="1" applyFill="1" applyBorder="1" applyAlignment="1">
      <alignment horizontal="left"/>
    </xf>
    <xf numFmtId="166" fontId="52" fillId="21" borderId="29" xfId="0" applyNumberFormat="1" applyFont="1" applyFill="1" applyBorder="1" applyAlignment="1">
      <alignment horizontal="left"/>
    </xf>
    <xf numFmtId="164" fontId="65" fillId="19" borderId="28" xfId="0" applyFont="1" applyFill="1" applyBorder="1" applyAlignment="1">
      <alignment horizontal="left"/>
    </xf>
    <xf numFmtId="164" fontId="19" fillId="20" borderId="28" xfId="0" applyFont="1" applyFill="1" applyBorder="1"/>
    <xf numFmtId="164" fontId="20" fillId="20" borderId="28" xfId="0" applyFont="1" applyFill="1" applyBorder="1"/>
    <xf numFmtId="166" fontId="52" fillId="20" borderId="28" xfId="0" applyNumberFormat="1" applyFont="1" applyFill="1" applyBorder="1" applyAlignment="1">
      <alignment horizontal="left"/>
    </xf>
    <xf numFmtId="1" fontId="19" fillId="20" borderId="28" xfId="0" applyNumberFormat="1" applyFont="1" applyFill="1" applyBorder="1" applyAlignment="1">
      <alignment horizontal="left"/>
    </xf>
    <xf numFmtId="0" fontId="62" fillId="21" borderId="29" xfId="0" applyNumberFormat="1" applyFont="1" applyFill="1" applyBorder="1" applyAlignment="1">
      <alignment horizontal="center"/>
    </xf>
    <xf numFmtId="49" fontId="9" fillId="21" borderId="14" xfId="0" applyNumberFormat="1" applyFont="1" applyFill="1" applyBorder="1" applyAlignment="1">
      <alignment horizontal="left"/>
    </xf>
    <xf numFmtId="0" fontId="8" fillId="21" borderId="14" xfId="0" applyNumberFormat="1" applyFont="1" applyFill="1" applyBorder="1" applyAlignment="1">
      <alignment horizontal="left"/>
    </xf>
    <xf numFmtId="0" fontId="9" fillId="21" borderId="14" xfId="0" applyNumberFormat="1" applyFont="1" applyFill="1" applyBorder="1" applyAlignment="1">
      <alignment horizontal="left"/>
    </xf>
    <xf numFmtId="0" fontId="9" fillId="21" borderId="14" xfId="0" applyNumberFormat="1" applyFont="1" applyFill="1" applyBorder="1" applyAlignment="1">
      <alignment horizontal="center"/>
    </xf>
    <xf numFmtId="1" fontId="9" fillId="21" borderId="14" xfId="0" applyNumberFormat="1" applyFont="1" applyFill="1" applyBorder="1" applyAlignment="1">
      <alignment horizontal="left"/>
    </xf>
    <xf numFmtId="164" fontId="25" fillId="21" borderId="14" xfId="0" applyFont="1" applyFill="1" applyBorder="1" applyAlignment="1">
      <alignment horizontal="left"/>
    </xf>
    <xf numFmtId="0" fontId="18" fillId="21" borderId="14" xfId="0" applyNumberFormat="1" applyFont="1" applyFill="1" applyBorder="1" applyAlignment="1">
      <alignment horizontal="center"/>
    </xf>
    <xf numFmtId="0" fontId="9" fillId="21" borderId="19" xfId="0" applyNumberFormat="1" applyFont="1" applyFill="1" applyBorder="1" applyAlignment="1">
      <alignment horizontal="left"/>
    </xf>
    <xf numFmtId="49" fontId="9" fillId="21" borderId="17" xfId="0" applyNumberFormat="1" applyFont="1" applyFill="1" applyBorder="1" applyAlignment="1">
      <alignment horizontal="left"/>
    </xf>
    <xf numFmtId="0" fontId="8" fillId="21" borderId="17" xfId="0" applyNumberFormat="1" applyFont="1" applyFill="1" applyBorder="1" applyAlignment="1">
      <alignment horizontal="left"/>
    </xf>
    <xf numFmtId="0" fontId="9" fillId="21" borderId="17" xfId="0" applyNumberFormat="1" applyFont="1" applyFill="1" applyBorder="1" applyAlignment="1">
      <alignment horizontal="left"/>
    </xf>
    <xf numFmtId="166" fontId="9" fillId="21" borderId="17" xfId="0" applyNumberFormat="1" applyFont="1" applyFill="1" applyBorder="1" applyAlignment="1">
      <alignment horizontal="left"/>
    </xf>
    <xf numFmtId="1" fontId="19" fillId="21" borderId="29" xfId="0" applyNumberFormat="1" applyFont="1" applyFill="1" applyBorder="1" applyAlignment="1">
      <alignment horizontal="left" readingOrder="1"/>
    </xf>
    <xf numFmtId="0" fontId="18" fillId="21" borderId="14" xfId="0" applyNumberFormat="1" applyFont="1" applyFill="1" applyBorder="1"/>
    <xf numFmtId="0" fontId="14" fillId="21" borderId="14" xfId="0" applyNumberFormat="1" applyFont="1" applyFill="1" applyBorder="1"/>
    <xf numFmtId="0" fontId="18" fillId="21" borderId="14" xfId="0" applyNumberFormat="1" applyFont="1" applyFill="1" applyBorder="1" applyAlignment="1">
      <alignment horizontal="left"/>
    </xf>
    <xf numFmtId="164" fontId="22" fillId="21" borderId="17" xfId="0" applyFont="1" applyFill="1" applyBorder="1" applyAlignment="1">
      <alignment readingOrder="1"/>
    </xf>
    <xf numFmtId="164" fontId="23" fillId="21" borderId="17" xfId="0" applyFont="1" applyFill="1" applyBorder="1" applyAlignment="1">
      <alignment readingOrder="1"/>
    </xf>
    <xf numFmtId="164" fontId="19" fillId="21" borderId="17" xfId="0" applyFont="1" applyFill="1" applyBorder="1" applyAlignment="1">
      <alignment horizontal="left"/>
    </xf>
    <xf numFmtId="166" fontId="19" fillId="21" borderId="17" xfId="0" applyNumberFormat="1" applyFont="1" applyFill="1" applyBorder="1" applyAlignment="1">
      <alignment horizontal="left"/>
    </xf>
    <xf numFmtId="0" fontId="21" fillId="21" borderId="17" xfId="0" applyNumberFormat="1" applyFont="1" applyFill="1" applyBorder="1" applyAlignment="1">
      <alignment horizontal="center"/>
    </xf>
    <xf numFmtId="1" fontId="8" fillId="21" borderId="14" xfId="0" applyNumberFormat="1" applyFont="1" applyFill="1" applyBorder="1" applyAlignment="1">
      <alignment horizontal="left"/>
    </xf>
    <xf numFmtId="164" fontId="18" fillId="21" borderId="16" xfId="0" applyFont="1" applyFill="1" applyBorder="1"/>
    <xf numFmtId="164" fontId="25" fillId="21" borderId="19" xfId="0" applyFont="1" applyFill="1" applyBorder="1"/>
    <xf numFmtId="1" fontId="9" fillId="21" borderId="14" xfId="0" applyNumberFormat="1" applyFont="1" applyFill="1" applyBorder="1" applyAlignment="1">
      <alignment horizontal="left" wrapText="1"/>
    </xf>
    <xf numFmtId="166" fontId="18" fillId="21" borderId="14" xfId="0" applyNumberFormat="1" applyFont="1" applyFill="1" applyBorder="1" applyAlignment="1">
      <alignment horizontal="left"/>
    </xf>
    <xf numFmtId="1" fontId="18" fillId="21" borderId="14" xfId="0" applyNumberFormat="1" applyFont="1" applyFill="1" applyBorder="1" applyAlignment="1">
      <alignment horizontal="center"/>
    </xf>
    <xf numFmtId="164" fontId="19" fillId="21" borderId="28" xfId="0" applyFont="1" applyFill="1" applyBorder="1" applyAlignment="1">
      <alignment readingOrder="1"/>
    </xf>
    <xf numFmtId="164" fontId="23" fillId="21" borderId="28" xfId="0" applyFont="1" applyFill="1" applyBorder="1" applyAlignment="1">
      <alignment readingOrder="1"/>
    </xf>
    <xf numFmtId="0" fontId="52" fillId="21" borderId="28" xfId="0" applyNumberFormat="1" applyFont="1" applyFill="1" applyBorder="1" applyAlignment="1">
      <alignment horizontal="left"/>
    </xf>
    <xf numFmtId="1" fontId="70" fillId="21" borderId="33" xfId="0" applyNumberFormat="1" applyFont="1" applyFill="1" applyBorder="1" applyAlignment="1">
      <alignment horizontal="left" vertical="top"/>
    </xf>
    <xf numFmtId="0" fontId="28" fillId="21" borderId="34" xfId="0" applyNumberFormat="1" applyFont="1" applyFill="1" applyBorder="1" applyAlignment="1">
      <alignment horizontal="left"/>
    </xf>
    <xf numFmtId="166" fontId="28" fillId="21" borderId="34" xfId="0" applyNumberFormat="1" applyFont="1" applyFill="1" applyBorder="1" applyAlignment="1">
      <alignment horizontal="left"/>
    </xf>
    <xf numFmtId="0" fontId="28" fillId="21" borderId="34" xfId="0" applyNumberFormat="1" applyFont="1" applyFill="1" applyBorder="1" applyAlignment="1">
      <alignment horizontal="center"/>
    </xf>
    <xf numFmtId="0" fontId="15" fillId="21" borderId="34" xfId="0" applyNumberFormat="1" applyFont="1" applyFill="1" applyBorder="1" applyAlignment="1">
      <alignment horizontal="center"/>
    </xf>
    <xf numFmtId="1" fontId="28" fillId="21" borderId="35" xfId="0" applyNumberFormat="1" applyFont="1" applyFill="1" applyBorder="1" applyAlignment="1">
      <alignment horizontal="left" wrapText="1"/>
    </xf>
    <xf numFmtId="164" fontId="71" fillId="21" borderId="36" xfId="0" applyFont="1" applyFill="1" applyBorder="1"/>
    <xf numFmtId="0" fontId="28" fillId="21" borderId="37" xfId="0" applyNumberFormat="1" applyFont="1" applyFill="1" applyBorder="1" applyAlignment="1">
      <alignment horizontal="left"/>
    </xf>
    <xf numFmtId="166" fontId="28" fillId="21" borderId="37" xfId="0" applyNumberFormat="1" applyFont="1" applyFill="1" applyBorder="1" applyAlignment="1">
      <alignment horizontal="left"/>
    </xf>
    <xf numFmtId="0" fontId="28" fillId="21" borderId="37" xfId="0" applyNumberFormat="1" applyFont="1" applyFill="1" applyBorder="1" applyAlignment="1">
      <alignment horizontal="center"/>
    </xf>
    <xf numFmtId="0" fontId="15" fillId="21" borderId="37" xfId="0" applyNumberFormat="1" applyFont="1" applyFill="1" applyBorder="1" applyAlignment="1">
      <alignment horizontal="center"/>
    </xf>
    <xf numFmtId="1" fontId="28" fillId="21" borderId="38" xfId="0" applyNumberFormat="1" applyFont="1" applyFill="1" applyBorder="1" applyAlignment="1">
      <alignment horizontal="left" wrapText="1"/>
    </xf>
    <xf numFmtId="1" fontId="69" fillId="21" borderId="33" xfId="0" applyNumberFormat="1" applyFont="1" applyFill="1" applyBorder="1" applyAlignment="1">
      <alignment horizontal="left"/>
    </xf>
    <xf numFmtId="1" fontId="69" fillId="21" borderId="34" xfId="0" applyNumberFormat="1" applyFont="1" applyFill="1" applyBorder="1" applyAlignment="1">
      <alignment horizontal="left"/>
    </xf>
    <xf numFmtId="1" fontId="39" fillId="21" borderId="34" xfId="0" applyNumberFormat="1" applyFont="1" applyFill="1" applyBorder="1" applyAlignment="1">
      <alignment horizontal="left"/>
    </xf>
    <xf numFmtId="166" fontId="39" fillId="21" borderId="34" xfId="0" applyNumberFormat="1" applyFont="1" applyFill="1" applyBorder="1" applyAlignment="1">
      <alignment horizontal="left"/>
    </xf>
    <xf numFmtId="1" fontId="39" fillId="21" borderId="34" xfId="0" applyNumberFormat="1" applyFont="1" applyFill="1" applyBorder="1" applyAlignment="1">
      <alignment horizontal="center"/>
    </xf>
    <xf numFmtId="1" fontId="24" fillId="21" borderId="34" xfId="0" applyNumberFormat="1" applyFont="1" applyFill="1" applyBorder="1" applyAlignment="1">
      <alignment horizontal="center"/>
    </xf>
    <xf numFmtId="1" fontId="39" fillId="21" borderId="35" xfId="0" applyNumberFormat="1" applyFont="1" applyFill="1" applyBorder="1" applyAlignment="1">
      <alignment horizontal="left"/>
    </xf>
    <xf numFmtId="1" fontId="70" fillId="21" borderId="39" xfId="0" applyNumberFormat="1" applyFont="1" applyFill="1" applyBorder="1" applyAlignment="1">
      <alignment horizontal="left"/>
    </xf>
    <xf numFmtId="164" fontId="0" fillId="21" borderId="0" xfId="0" applyFill="1" applyBorder="1"/>
    <xf numFmtId="1" fontId="39" fillId="21" borderId="0" xfId="0" applyNumberFormat="1" applyFont="1" applyFill="1" applyBorder="1" applyAlignment="1">
      <alignment horizontal="left"/>
    </xf>
    <xf numFmtId="166" fontId="39" fillId="21" borderId="0" xfId="0" applyNumberFormat="1" applyFont="1" applyFill="1" applyBorder="1" applyAlignment="1">
      <alignment horizontal="left"/>
    </xf>
    <xf numFmtId="1" fontId="39" fillId="21" borderId="0" xfId="0" applyNumberFormat="1" applyFont="1" applyFill="1" applyBorder="1" applyAlignment="1">
      <alignment horizontal="center"/>
    </xf>
    <xf numFmtId="1" fontId="24" fillId="21" borderId="0" xfId="0" applyNumberFormat="1" applyFont="1" applyFill="1" applyBorder="1" applyAlignment="1">
      <alignment horizontal="center"/>
    </xf>
    <xf numFmtId="1" fontId="39" fillId="21" borderId="40" xfId="0" applyNumberFormat="1" applyFont="1" applyFill="1" applyBorder="1" applyAlignment="1">
      <alignment horizontal="left"/>
    </xf>
    <xf numFmtId="164" fontId="0" fillId="21" borderId="37" xfId="0" applyFill="1" applyBorder="1"/>
    <xf numFmtId="1" fontId="39" fillId="21" borderId="37" xfId="0" applyNumberFormat="1" applyFont="1" applyFill="1" applyBorder="1" applyAlignment="1">
      <alignment horizontal="left"/>
    </xf>
    <xf numFmtId="166" fontId="39" fillId="21" borderId="37" xfId="0" applyNumberFormat="1" applyFont="1" applyFill="1" applyBorder="1" applyAlignment="1">
      <alignment horizontal="left"/>
    </xf>
    <xf numFmtId="1" fontId="39" fillId="21" borderId="37" xfId="0" applyNumberFormat="1" applyFont="1" applyFill="1" applyBorder="1" applyAlignment="1">
      <alignment horizontal="center"/>
    </xf>
    <xf numFmtId="1" fontId="24" fillId="21" borderId="37" xfId="0" applyNumberFormat="1" applyFont="1" applyFill="1" applyBorder="1" applyAlignment="1">
      <alignment horizontal="center"/>
    </xf>
    <xf numFmtId="1" fontId="39" fillId="21" borderId="38" xfId="0" applyNumberFormat="1" applyFont="1" applyFill="1" applyBorder="1" applyAlignment="1">
      <alignment horizontal="left"/>
    </xf>
    <xf numFmtId="49" fontId="9" fillId="21" borderId="16" xfId="0" applyNumberFormat="1" applyFont="1" applyFill="1" applyBorder="1" applyAlignment="1">
      <alignment horizontal="left"/>
    </xf>
    <xf numFmtId="1" fontId="8" fillId="21" borderId="16" xfId="0" applyNumberFormat="1" applyFont="1" applyFill="1" applyBorder="1" applyAlignment="1">
      <alignment horizontal="left"/>
    </xf>
    <xf numFmtId="1" fontId="9" fillId="21" borderId="16" xfId="0" applyNumberFormat="1" applyFont="1" applyFill="1" applyBorder="1" applyAlignment="1">
      <alignment horizontal="left"/>
    </xf>
    <xf numFmtId="166" fontId="9" fillId="21" borderId="16" xfId="0" applyNumberFormat="1" applyFont="1" applyFill="1" applyBorder="1" applyAlignment="1">
      <alignment horizontal="left"/>
    </xf>
    <xf numFmtId="1" fontId="9" fillId="21" borderId="16" xfId="0" applyNumberFormat="1" applyFont="1" applyFill="1" applyBorder="1" applyAlignment="1">
      <alignment horizontal="center"/>
    </xf>
    <xf numFmtId="164" fontId="19" fillId="21" borderId="28" xfId="0" quotePrefix="1" applyFont="1" applyFill="1" applyBorder="1"/>
    <xf numFmtId="164" fontId="19" fillId="21" borderId="28" xfId="0" quotePrefix="1" applyFont="1" applyFill="1" applyBorder="1" applyAlignment="1">
      <alignment horizontal="left"/>
    </xf>
    <xf numFmtId="164" fontId="72" fillId="20" borderId="0" xfId="0" applyFont="1" applyFill="1" applyAlignment="1">
      <alignment horizontal="left"/>
    </xf>
    <xf numFmtId="168" fontId="73" fillId="20" borderId="0" xfId="0" applyNumberFormat="1" applyFont="1" applyFill="1" applyAlignment="1">
      <alignment horizontal="left"/>
    </xf>
    <xf numFmtId="166" fontId="73" fillId="20" borderId="0" xfId="0" applyNumberFormat="1" applyFont="1" applyFill="1" applyAlignment="1">
      <alignment horizontal="left"/>
    </xf>
    <xf numFmtId="0" fontId="73" fillId="20" borderId="0" xfId="0" applyNumberFormat="1" applyFont="1" applyFill="1" applyAlignment="1">
      <alignment horizontal="center"/>
    </xf>
    <xf numFmtId="1" fontId="73" fillId="20" borderId="0" xfId="0" applyNumberFormat="1" applyFont="1" applyFill="1" applyAlignment="1">
      <alignment horizontal="center"/>
    </xf>
    <xf numFmtId="1" fontId="73" fillId="20" borderId="0" xfId="0" applyNumberFormat="1" applyFont="1" applyFill="1" applyAlignment="1">
      <alignment horizontal="left"/>
    </xf>
    <xf numFmtId="0" fontId="8" fillId="20" borderId="14" xfId="0" applyNumberFormat="1" applyFont="1" applyFill="1" applyBorder="1" applyAlignment="1">
      <alignment horizontal="left"/>
    </xf>
    <xf numFmtId="0" fontId="9" fillId="20" borderId="14" xfId="0" applyNumberFormat="1" applyFont="1" applyFill="1" applyBorder="1" applyAlignment="1">
      <alignment horizontal="left"/>
    </xf>
    <xf numFmtId="0" fontId="9" fillId="20" borderId="14" xfId="0" applyNumberFormat="1" applyFont="1" applyFill="1" applyBorder="1" applyAlignment="1">
      <alignment horizontal="center"/>
    </xf>
    <xf numFmtId="49" fontId="18" fillId="20" borderId="14" xfId="0" applyNumberFormat="1" applyFont="1" applyFill="1" applyBorder="1"/>
    <xf numFmtId="164" fontId="14" fillId="20" borderId="14" xfId="0" applyFont="1" applyFill="1" applyBorder="1"/>
    <xf numFmtId="49" fontId="9" fillId="20" borderId="17" xfId="0" applyNumberFormat="1" applyFont="1" applyFill="1" applyBorder="1" applyAlignment="1">
      <alignment horizontal="left"/>
    </xf>
    <xf numFmtId="0" fontId="8" fillId="20" borderId="17" xfId="0" applyNumberFormat="1" applyFont="1" applyFill="1" applyBorder="1" applyAlignment="1">
      <alignment horizontal="left"/>
    </xf>
    <xf numFmtId="0" fontId="9" fillId="20" borderId="18" xfId="0" applyNumberFormat="1" applyFont="1" applyFill="1" applyBorder="1" applyAlignment="1">
      <alignment horizontal="left"/>
    </xf>
    <xf numFmtId="0" fontId="9" fillId="20" borderId="17" xfId="0" applyNumberFormat="1" applyFont="1" applyFill="1" applyBorder="1" applyAlignment="1">
      <alignment horizontal="center"/>
    </xf>
    <xf numFmtId="1" fontId="9" fillId="20" borderId="17" xfId="0" applyNumberFormat="1" applyFont="1" applyFill="1" applyBorder="1" applyAlignment="1">
      <alignment horizontal="center"/>
    </xf>
    <xf numFmtId="1" fontId="9" fillId="20" borderId="20" xfId="0" applyNumberFormat="1" applyFont="1" applyFill="1" applyBorder="1" applyAlignment="1">
      <alignment horizontal="left"/>
    </xf>
    <xf numFmtId="49" fontId="74" fillId="20" borderId="0" xfId="0" applyNumberFormat="1" applyFont="1" applyFill="1" applyAlignment="1">
      <alignment horizontal="left"/>
    </xf>
    <xf numFmtId="164" fontId="75" fillId="20" borderId="0" xfId="0" applyFont="1" applyFill="1"/>
    <xf numFmtId="0" fontId="25" fillId="20" borderId="14" xfId="0" applyNumberFormat="1" applyFont="1" applyFill="1" applyBorder="1" applyAlignment="1">
      <alignment horizontal="left"/>
    </xf>
    <xf numFmtId="164" fontId="14" fillId="19" borderId="14" xfId="0" applyFont="1" applyFill="1" applyBorder="1" applyAlignment="1">
      <alignment horizontal="left"/>
    </xf>
    <xf numFmtId="164" fontId="14" fillId="20" borderId="14" xfId="0" applyFont="1" applyFill="1" applyBorder="1" applyAlignment="1">
      <alignment horizontal="left"/>
    </xf>
    <xf numFmtId="0" fontId="18" fillId="20" borderId="14" xfId="0" applyNumberFormat="1" applyFont="1" applyFill="1" applyBorder="1" applyAlignment="1">
      <alignment horizontal="center"/>
    </xf>
    <xf numFmtId="49" fontId="76" fillId="7" borderId="21" xfId="0" applyNumberFormat="1" applyFont="1" applyFill="1" applyBorder="1"/>
    <xf numFmtId="164" fontId="54" fillId="24" borderId="28" xfId="0" applyFont="1" applyFill="1" applyBorder="1" applyAlignment="1">
      <alignment horizontal="left"/>
    </xf>
    <xf numFmtId="1" fontId="19" fillId="21" borderId="32" xfId="0" applyNumberFormat="1" applyFont="1" applyFill="1" applyBorder="1" applyAlignment="1">
      <alignment horizontal="left"/>
    </xf>
    <xf numFmtId="164" fontId="20" fillId="21" borderId="32" xfId="0" applyFont="1" applyFill="1" applyBorder="1"/>
    <xf numFmtId="164" fontId="19" fillId="21" borderId="32" xfId="0" applyFont="1" applyFill="1" applyBorder="1"/>
    <xf numFmtId="166" fontId="52" fillId="21" borderId="32" xfId="0" applyNumberFormat="1" applyFont="1" applyFill="1" applyBorder="1" applyAlignment="1">
      <alignment horizontal="left"/>
    </xf>
    <xf numFmtId="166" fontId="52" fillId="21" borderId="32" xfId="0" applyNumberFormat="1" applyFont="1" applyFill="1" applyBorder="1" applyAlignment="1">
      <alignment horizontal="left" vertical="center"/>
    </xf>
    <xf numFmtId="1" fontId="19" fillId="0" borderId="28" xfId="0" applyNumberFormat="1" applyFont="1" applyBorder="1" applyAlignment="1">
      <alignment horizontal="left"/>
    </xf>
    <xf numFmtId="164" fontId="30" fillId="7" borderId="32" xfId="0" applyFont="1" applyFill="1" applyBorder="1" applyAlignment="1">
      <alignment horizontal="left"/>
    </xf>
    <xf numFmtId="164" fontId="62" fillId="19" borderId="28" xfId="0" applyFont="1" applyFill="1" applyBorder="1" applyAlignment="1">
      <alignment readingOrder="1"/>
    </xf>
    <xf numFmtId="164" fontId="65" fillId="19" borderId="28" xfId="0" applyFont="1" applyFill="1" applyBorder="1" applyAlignment="1">
      <alignment readingOrder="1"/>
    </xf>
    <xf numFmtId="166" fontId="62" fillId="19" borderId="28" xfId="0" applyNumberFormat="1" applyFont="1" applyFill="1" applyBorder="1" applyAlignment="1">
      <alignment horizontal="left"/>
    </xf>
    <xf numFmtId="1" fontId="62" fillId="19" borderId="28" xfId="0" applyNumberFormat="1" applyFont="1" applyFill="1" applyBorder="1" applyAlignment="1">
      <alignment horizontal="left"/>
    </xf>
    <xf numFmtId="164" fontId="62" fillId="19" borderId="28" xfId="0" applyFont="1" applyFill="1" applyBorder="1"/>
    <xf numFmtId="0" fontId="8" fillId="0" borderId="14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/>
    </xf>
    <xf numFmtId="0" fontId="9" fillId="0" borderId="28" xfId="0" applyNumberFormat="1" applyFont="1" applyBorder="1" applyAlignment="1">
      <alignment horizontal="left"/>
    </xf>
    <xf numFmtId="171" fontId="18" fillId="0" borderId="28" xfId="0" applyNumberFormat="1" applyFont="1" applyBorder="1" applyAlignment="1">
      <alignment horizontal="left"/>
    </xf>
    <xf numFmtId="1" fontId="51" fillId="19" borderId="29" xfId="0" applyNumberFormat="1" applyFont="1" applyFill="1" applyBorder="1" applyAlignment="1">
      <alignment horizontal="left" readingOrder="1"/>
    </xf>
    <xf numFmtId="164" fontId="53" fillId="19" borderId="29" xfId="0" applyFont="1" applyFill="1" applyBorder="1" applyAlignment="1">
      <alignment horizontal="left" readingOrder="1"/>
    </xf>
    <xf numFmtId="164" fontId="52" fillId="19" borderId="29" xfId="0" applyFont="1" applyFill="1" applyBorder="1" applyAlignment="1">
      <alignment horizontal="left"/>
    </xf>
    <xf numFmtId="166" fontId="52" fillId="19" borderId="29" xfId="0" applyNumberFormat="1" applyFont="1" applyFill="1" applyBorder="1" applyAlignment="1">
      <alignment horizontal="left"/>
    </xf>
    <xf numFmtId="0" fontId="62" fillId="19" borderId="29" xfId="0" applyNumberFormat="1" applyFont="1" applyFill="1" applyBorder="1" applyAlignment="1">
      <alignment horizontal="center" vertical="center"/>
    </xf>
    <xf numFmtId="1" fontId="52" fillId="19" borderId="29" xfId="0" applyNumberFormat="1" applyFont="1" applyFill="1" applyBorder="1" applyAlignment="1">
      <alignment horizontal="left"/>
    </xf>
    <xf numFmtId="49" fontId="28" fillId="7" borderId="32" xfId="0" applyNumberFormat="1" applyFont="1" applyFill="1" applyBorder="1" applyAlignment="1">
      <alignment horizontal="left" vertical="center"/>
    </xf>
    <xf numFmtId="164" fontId="29" fillId="7" borderId="32" xfId="0" applyFont="1" applyFill="1" applyBorder="1" applyAlignment="1">
      <alignment horizontal="left"/>
    </xf>
    <xf numFmtId="168" fontId="30" fillId="7" borderId="32" xfId="0" applyNumberFormat="1" applyFont="1" applyFill="1" applyBorder="1" applyAlignment="1">
      <alignment horizontal="left"/>
    </xf>
    <xf numFmtId="164" fontId="30" fillId="7" borderId="32" xfId="0" applyFont="1" applyFill="1" applyBorder="1" applyAlignment="1">
      <alignment horizontal="center" vertical="center"/>
    </xf>
    <xf numFmtId="0" fontId="62" fillId="19" borderId="28" xfId="0" applyNumberFormat="1" applyFont="1" applyFill="1" applyBorder="1" applyAlignment="1">
      <alignment horizontal="center"/>
    </xf>
    <xf numFmtId="164" fontId="4" fillId="3" borderId="8" xfId="0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 wrapText="1"/>
    </xf>
    <xf numFmtId="164" fontId="7" fillId="0" borderId="18" xfId="0" applyFont="1" applyBorder="1" applyAlignment="1">
      <alignment horizontal="center" wrapText="1"/>
    </xf>
    <xf numFmtId="164" fontId="7" fillId="0" borderId="14" xfId="0" applyFont="1" applyBorder="1" applyAlignment="1">
      <alignment horizontal="center" wrapText="1"/>
    </xf>
    <xf numFmtId="164" fontId="13" fillId="0" borderId="14" xfId="0" applyFont="1" applyBorder="1" applyAlignment="1">
      <alignment horizontal="left"/>
    </xf>
    <xf numFmtId="0" fontId="8" fillId="0" borderId="14" xfId="0" applyNumberFormat="1" applyFont="1" applyBorder="1" applyAlignment="1">
      <alignment horizontal="left"/>
    </xf>
    <xf numFmtId="164" fontId="66" fillId="0" borderId="14" xfId="1" applyFont="1" applyBorder="1" applyAlignment="1">
      <alignment horizontal="left"/>
    </xf>
    <xf numFmtId="0" fontId="67" fillId="0" borderId="14" xfId="0" applyNumberFormat="1" applyFont="1" applyBorder="1" applyAlignment="1">
      <alignment horizontal="left"/>
    </xf>
    <xf numFmtId="164" fontId="8" fillId="0" borderId="14" xfId="0" applyFont="1" applyBorder="1" applyAlignment="1">
      <alignment horizontal="left"/>
    </xf>
    <xf numFmtId="164" fontId="3" fillId="2" borderId="4" xfId="0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/>
    </xf>
    <xf numFmtId="164" fontId="7" fillId="4" borderId="0" xfId="0" applyFont="1" applyFill="1" applyAlignment="1">
      <alignment horizontal="center" vertical="center"/>
    </xf>
    <xf numFmtId="164" fontId="7" fillId="5" borderId="0" xfId="0" applyFont="1" applyFill="1" applyAlignment="1">
      <alignment horizontal="center" vertical="center"/>
    </xf>
    <xf numFmtId="164" fontId="8" fillId="6" borderId="0" xfId="0" applyFont="1" applyFill="1" applyAlignment="1">
      <alignment horizontal="center" vertical="center"/>
    </xf>
    <xf numFmtId="164" fontId="7" fillId="3" borderId="0" xfId="0" applyFont="1" applyFill="1" applyAlignment="1">
      <alignment horizontal="center" vertical="center"/>
    </xf>
    <xf numFmtId="164" fontId="3" fillId="2" borderId="10" xfId="0" applyFont="1" applyFill="1" applyBorder="1" applyAlignment="1">
      <alignment horizontal="center" vertical="center" wrapText="1"/>
    </xf>
    <xf numFmtId="164" fontId="56" fillId="2" borderId="7" xfId="0" applyFont="1" applyFill="1" applyBorder="1" applyAlignment="1">
      <alignment horizontal="center"/>
    </xf>
    <xf numFmtId="164" fontId="5" fillId="2" borderId="7" xfId="0" applyFont="1" applyFill="1" applyBorder="1" applyAlignment="1">
      <alignment horizontal="center"/>
    </xf>
    <xf numFmtId="0" fontId="6" fillId="3" borderId="9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/>
    </xf>
    <xf numFmtId="164" fontId="1" fillId="0" borderId="0" xfId="0" applyFont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4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 wrapText="1"/>
    </xf>
    <xf numFmtId="1" fontId="34" fillId="20" borderId="14" xfId="0" applyNumberFormat="1" applyFont="1" applyFill="1" applyBorder="1" applyAlignment="1">
      <alignment horizontal="center"/>
    </xf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92D050"/>
      <rgbColor rgb="FF9999FF"/>
      <rgbColor rgb="FFCC0000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D320"/>
      <rgbColor rgb="FF00FFFF"/>
      <rgbColor rgb="FF800080"/>
      <rgbColor rgb="FFC00000"/>
      <rgbColor rgb="FF008080"/>
      <rgbColor rgb="FF0000FF"/>
      <rgbColor rgb="FF00B0F0"/>
      <rgbColor rgb="FFCCFFFF"/>
      <rgbColor rgb="FFD9D9D9"/>
      <rgbColor rgb="FFFFFF99"/>
      <rgbColor rgb="FF99CC66"/>
      <rgbColor rgb="FFFF99CC"/>
      <rgbColor rgb="FFCC99FF"/>
      <rgbColor rgb="FFFFCC99"/>
      <rgbColor rgb="FF3366FF"/>
      <rgbColor rgb="FF33CCCC"/>
      <rgbColor rgb="FF9ACD32"/>
      <rgbColor rgb="FFFFCC00"/>
      <rgbColor rgb="FFFFC000"/>
      <rgbColor rgb="FFFF6600"/>
      <rgbColor rgb="FF666699"/>
      <rgbColor rgb="FF9BBB59"/>
      <rgbColor rgb="FF003366"/>
      <rgbColor rgb="FF339966"/>
      <rgbColor rgb="FF141414"/>
      <rgbColor rgb="FF222222"/>
      <rgbColor rgb="FFCC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2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ergen.horn@warlordgames.com" TargetMode="External"/><Relationship Id="rId7" Type="http://schemas.openxmlformats.org/officeDocument/2006/relationships/hyperlink" Target="mailto:allan.maxwell@warlordgames.com" TargetMode="External"/><Relationship Id="rId2" Type="http://schemas.openxmlformats.org/officeDocument/2006/relationships/hyperlink" Target="mailto:christian.muenzer@warlordgames.com" TargetMode="External"/><Relationship Id="rId1" Type="http://schemas.openxmlformats.org/officeDocument/2006/relationships/hyperlink" Target="mailto:eric.weissgerber@warlordgames.com" TargetMode="External"/><Relationship Id="rId6" Type="http://schemas.openxmlformats.org/officeDocument/2006/relationships/hyperlink" Target="mailto:eric.weissgerber@warlordgames.com" TargetMode="External"/><Relationship Id="rId5" Type="http://schemas.openxmlformats.org/officeDocument/2006/relationships/hyperlink" Target="mailto:daniel.lorenzo@warlordgames.com" TargetMode="External"/><Relationship Id="rId4" Type="http://schemas.openxmlformats.org/officeDocument/2006/relationships/hyperlink" Target="mailto:maciej.krol@warlordgam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zoomScaleNormal="100" workbookViewId="0">
      <selection activeCell="I8" sqref="I8:K11"/>
    </sheetView>
  </sheetViews>
  <sheetFormatPr defaultColWidth="12.625" defaultRowHeight="13.9"/>
  <cols>
    <col min="1" max="1" width="2" customWidth="1"/>
    <col min="2" max="2" width="11.125" customWidth="1"/>
    <col min="3" max="4" width="22.5" customWidth="1"/>
    <col min="5" max="5" width="11.125" customWidth="1"/>
    <col min="6" max="6" width="14.375" customWidth="1"/>
    <col min="7" max="7" width="6.75" customWidth="1"/>
    <col min="8" max="8" width="4.375" customWidth="1"/>
    <col min="9" max="26" width="6.75" customWidth="1"/>
  </cols>
  <sheetData>
    <row r="1" spans="1:26" ht="97.5" customHeight="1">
      <c r="A1" s="1215" t="s">
        <v>0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2"/>
      <c r="C2" s="3"/>
      <c r="D2" s="1216" t="s">
        <v>1</v>
      </c>
      <c r="E2" s="4"/>
      <c r="F2" s="5"/>
      <c r="G2" s="1217"/>
      <c r="H2" s="1217"/>
      <c r="I2" s="1217"/>
      <c r="J2" s="1217"/>
      <c r="K2" s="1217"/>
      <c r="L2" s="1217"/>
      <c r="M2" s="1217"/>
      <c r="N2" s="1217"/>
      <c r="O2" s="1217"/>
      <c r="P2" s="1217"/>
      <c r="Q2" s="1217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6"/>
      <c r="C3" s="7"/>
      <c r="D3" s="1216"/>
      <c r="E3" s="8"/>
      <c r="F3" s="5"/>
      <c r="G3" s="1218" t="s">
        <v>2</v>
      </c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"/>
      <c r="B4" s="6"/>
      <c r="C4" s="1194" t="s">
        <v>3</v>
      </c>
      <c r="D4" s="1205">
        <f>'New Releases'!G59</f>
        <v>0</v>
      </c>
      <c r="E4" s="8"/>
      <c r="F4" s="5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"/>
      <c r="B5" s="6"/>
      <c r="C5" s="1194"/>
      <c r="D5" s="1205"/>
      <c r="E5" s="8"/>
      <c r="F5" s="5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1"/>
      <c r="B6" s="6"/>
      <c r="C6" s="9"/>
      <c r="D6" s="10"/>
      <c r="E6" s="8"/>
      <c r="F6" s="5"/>
      <c r="G6" s="1211" t="s">
        <v>4</v>
      </c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6"/>
      <c r="C7" s="1194" t="s">
        <v>5</v>
      </c>
      <c r="D7" s="1205">
        <f>'Core Range'!H54</f>
        <v>0</v>
      </c>
      <c r="E7" s="8"/>
      <c r="F7" s="5"/>
      <c r="G7" s="11"/>
      <c r="H7" s="12"/>
      <c r="I7" s="12"/>
      <c r="J7" s="12"/>
      <c r="K7" s="12"/>
      <c r="L7" s="12"/>
      <c r="M7" s="12"/>
      <c r="N7" s="12"/>
      <c r="O7" s="12"/>
      <c r="P7" s="12"/>
      <c r="Q7" s="13"/>
      <c r="R7" s="1"/>
      <c r="S7" s="1"/>
      <c r="T7" s="1"/>
      <c r="U7" s="1"/>
      <c r="V7" s="1"/>
      <c r="W7" s="1"/>
      <c r="X7" s="1"/>
      <c r="Y7" s="1"/>
      <c r="Z7" s="1"/>
    </row>
    <row r="8" spans="1:26" ht="18.75">
      <c r="A8" s="1"/>
      <c r="B8" s="6"/>
      <c r="C8" s="1194"/>
      <c r="D8" s="1205"/>
      <c r="E8" s="8"/>
      <c r="F8" s="5"/>
      <c r="G8" s="11"/>
      <c r="H8" s="12"/>
      <c r="I8" s="1213" t="s">
        <v>6</v>
      </c>
      <c r="J8" s="1213"/>
      <c r="K8" s="1213"/>
      <c r="L8" s="12"/>
      <c r="M8" s="1214">
        <f>VLOOKUP(I8,Sheet1!A1:C6,3,0)</f>
        <v>0.35</v>
      </c>
      <c r="N8" s="1214"/>
      <c r="O8" s="1214"/>
      <c r="P8" s="12"/>
      <c r="Q8" s="13"/>
      <c r="R8" s="1"/>
      <c r="S8" s="1"/>
      <c r="T8" s="1"/>
      <c r="U8" s="1"/>
      <c r="V8" s="1"/>
      <c r="W8" s="1"/>
      <c r="X8" s="1"/>
      <c r="Y8" s="1"/>
      <c r="Z8" s="1"/>
    </row>
    <row r="9" spans="1:26" ht="18">
      <c r="A9" s="1"/>
      <c r="B9" s="6"/>
      <c r="C9" s="14"/>
      <c r="D9" s="15"/>
      <c r="E9" s="8"/>
      <c r="F9" s="5"/>
      <c r="G9" s="11"/>
      <c r="H9" s="12"/>
      <c r="I9" s="1213"/>
      <c r="J9" s="1213"/>
      <c r="K9" s="1213"/>
      <c r="L9" s="12"/>
      <c r="M9" s="1214"/>
      <c r="N9" s="1214"/>
      <c r="O9" s="1214"/>
      <c r="P9" s="12"/>
      <c r="Q9" s="13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1"/>
      <c r="B10" s="6"/>
      <c r="C10" s="1194" t="s">
        <v>7</v>
      </c>
      <c r="D10" s="1205">
        <f>'WWII Range'!H563</f>
        <v>0</v>
      </c>
      <c r="E10" s="8"/>
      <c r="F10" s="5"/>
      <c r="G10" s="11"/>
      <c r="H10" s="12"/>
      <c r="I10" s="1213"/>
      <c r="J10" s="1213"/>
      <c r="K10" s="1213"/>
      <c r="L10" s="12"/>
      <c r="M10" s="1214"/>
      <c r="N10" s="1214"/>
      <c r="O10" s="1214"/>
      <c r="P10" s="12"/>
      <c r="Q10" s="13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1"/>
      <c r="B11" s="6"/>
      <c r="C11" s="1194"/>
      <c r="D11" s="1205"/>
      <c r="E11" s="8"/>
      <c r="F11" s="5"/>
      <c r="G11" s="11"/>
      <c r="H11" s="12"/>
      <c r="I11" s="1213"/>
      <c r="J11" s="1213"/>
      <c r="K11" s="1213"/>
      <c r="L11" s="12"/>
      <c r="M11" s="1214"/>
      <c r="N11" s="1214"/>
      <c r="O11" s="1214"/>
      <c r="P11" s="12"/>
      <c r="Q11" s="13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6"/>
      <c r="C12" s="14"/>
      <c r="D12" s="15"/>
      <c r="E12" s="8"/>
      <c r="F12" s="5"/>
      <c r="G12" s="1210" t="s">
        <v>8</v>
      </c>
      <c r="H12" s="1210"/>
      <c r="I12" s="1210"/>
      <c r="J12" s="1210"/>
      <c r="K12" s="1210"/>
      <c r="L12" s="1210"/>
      <c r="M12" s="1210"/>
      <c r="N12" s="1210"/>
      <c r="O12" s="1210"/>
      <c r="P12" s="1210"/>
      <c r="Q12" s="1210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1"/>
      <c r="B13" s="6"/>
      <c r="C13" s="1194" t="s">
        <v>9</v>
      </c>
      <c r="D13" s="1205">
        <f>'Historical Range'!H363</f>
        <v>0</v>
      </c>
      <c r="E13" s="8"/>
      <c r="F13" s="5"/>
      <c r="G13" s="1210"/>
      <c r="H13" s="1210"/>
      <c r="I13" s="1210"/>
      <c r="J13" s="1210"/>
      <c r="K13" s="1210"/>
      <c r="L13" s="1210"/>
      <c r="M13" s="1210"/>
      <c r="N13" s="1210"/>
      <c r="O13" s="1210"/>
      <c r="P13" s="1210"/>
      <c r="Q13" s="1210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1"/>
      <c r="B14" s="6"/>
      <c r="C14" s="1194"/>
      <c r="D14" s="1205"/>
      <c r="E14" s="8"/>
      <c r="F14" s="5"/>
      <c r="G14" s="1210"/>
      <c r="H14" s="1210"/>
      <c r="I14" s="1210"/>
      <c r="J14" s="1210"/>
      <c r="K14" s="1210"/>
      <c r="L14" s="1210"/>
      <c r="M14" s="1210"/>
      <c r="N14" s="1210"/>
      <c r="O14" s="1210"/>
      <c r="P14" s="1210"/>
      <c r="Q14" s="1210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1"/>
      <c r="B15" s="6"/>
      <c r="C15" s="14"/>
      <c r="D15" s="15"/>
      <c r="E15" s="8"/>
      <c r="F15" s="5"/>
      <c r="G15" s="1210"/>
      <c r="H15" s="1210"/>
      <c r="I15" s="1210"/>
      <c r="J15" s="1210"/>
      <c r="K15" s="1210"/>
      <c r="L15" s="1210"/>
      <c r="M15" s="1210"/>
      <c r="N15" s="1210"/>
      <c r="O15" s="1210"/>
      <c r="P15" s="1210"/>
      <c r="Q15" s="1210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1"/>
      <c r="B16" s="6"/>
      <c r="C16" s="1194" t="s">
        <v>10</v>
      </c>
      <c r="D16" s="1205">
        <f>'Sci-Fi &amp; Fantasy Range'!H193</f>
        <v>0</v>
      </c>
      <c r="E16" s="8"/>
      <c r="F16" s="5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1"/>
      <c r="B17" s="6"/>
      <c r="C17" s="1194"/>
      <c r="D17" s="1205"/>
      <c r="E17" s="8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6"/>
      <c r="C18" s="14"/>
      <c r="D18" s="15"/>
      <c r="E18" s="8"/>
      <c r="F18" s="5"/>
      <c r="G18" s="1204" t="s">
        <v>11</v>
      </c>
      <c r="H18" s="1204"/>
      <c r="I18" s="1204"/>
      <c r="J18" s="1204"/>
      <c r="K18" s="1204"/>
      <c r="L18" s="1204"/>
      <c r="M18" s="1204"/>
      <c r="N18" s="1204"/>
      <c r="O18" s="1204"/>
      <c r="P18" s="1204"/>
      <c r="Q18" s="1204"/>
      <c r="R18" s="1"/>
      <c r="S18" s="1"/>
      <c r="T18" s="1"/>
      <c r="U18" s="1"/>
      <c r="V18" s="1"/>
      <c r="W18" s="1"/>
      <c r="X18" s="1"/>
      <c r="Y18" s="1"/>
      <c r="Z18" s="1"/>
    </row>
    <row r="19" spans="1:26" ht="18">
      <c r="A19" s="1"/>
      <c r="B19" s="6"/>
      <c r="C19" s="1194" t="s">
        <v>12</v>
      </c>
      <c r="D19" s="1205">
        <f>'3rd Party'!H186</f>
        <v>0</v>
      </c>
      <c r="E19" s="8"/>
      <c r="F19" s="5"/>
      <c r="G19" s="1204"/>
      <c r="H19" s="1204"/>
      <c r="I19" s="1204"/>
      <c r="J19" s="1204"/>
      <c r="K19" s="1204"/>
      <c r="L19" s="1204"/>
      <c r="M19" s="1204"/>
      <c r="N19" s="1204"/>
      <c r="O19" s="1204"/>
      <c r="P19" s="1204"/>
      <c r="Q19" s="1204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6"/>
      <c r="C20" s="1194"/>
      <c r="D20" s="1205"/>
      <c r="E20" s="8"/>
      <c r="F20" s="1"/>
      <c r="G20" s="1204"/>
      <c r="H20" s="1204"/>
      <c r="I20" s="1204"/>
      <c r="J20" s="1204"/>
      <c r="K20" s="1204"/>
      <c r="L20" s="1204"/>
      <c r="M20" s="1204"/>
      <c r="N20" s="1204"/>
      <c r="O20" s="1204"/>
      <c r="P20" s="1204"/>
      <c r="Q20" s="1204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6"/>
      <c r="C21" s="14"/>
      <c r="D21" s="15"/>
      <c r="E21" s="8"/>
      <c r="F21" s="1"/>
      <c r="G21" s="1204"/>
      <c r="H21" s="1204"/>
      <c r="I21" s="1204"/>
      <c r="J21" s="1204"/>
      <c r="K21" s="1204"/>
      <c r="L21" s="1204"/>
      <c r="M21" s="1204"/>
      <c r="N21" s="1204"/>
      <c r="O21" s="1204"/>
      <c r="P21" s="1204"/>
      <c r="Q21" s="1204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6"/>
      <c r="C22" s="1194" t="s">
        <v>13</v>
      </c>
      <c r="D22" s="1205">
        <f>Hobby!H531</f>
        <v>0</v>
      </c>
      <c r="E22" s="8"/>
      <c r="F22" s="1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3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6"/>
      <c r="C23" s="1194"/>
      <c r="D23" s="1205"/>
      <c r="E23" s="8"/>
      <c r="F23" s="1"/>
      <c r="G23" s="16"/>
      <c r="H23" s="1206" t="s">
        <v>14</v>
      </c>
      <c r="I23" s="1206"/>
      <c r="J23" s="1207" t="s">
        <v>15</v>
      </c>
      <c r="K23" s="1207"/>
      <c r="L23" s="1208" t="s">
        <v>16</v>
      </c>
      <c r="M23" s="1208"/>
      <c r="N23" s="1209" t="s">
        <v>17</v>
      </c>
      <c r="O23" s="1209"/>
      <c r="P23" s="1209"/>
      <c r="Q23" s="13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6"/>
      <c r="C24" s="7"/>
      <c r="D24" s="18"/>
      <c r="E24" s="8"/>
      <c r="F24" s="1"/>
      <c r="G24" s="16"/>
      <c r="H24" s="1206"/>
      <c r="I24" s="1206"/>
      <c r="J24" s="1207"/>
      <c r="K24" s="1207"/>
      <c r="L24" s="1208"/>
      <c r="M24" s="1208"/>
      <c r="N24" s="1209"/>
      <c r="O24" s="1209"/>
      <c r="P24" s="1209"/>
      <c r="Q24" s="13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6"/>
      <c r="C25" s="1194" t="s">
        <v>1</v>
      </c>
      <c r="D25" s="1195">
        <f>SUM(D4:D23)</f>
        <v>0</v>
      </c>
      <c r="E25" s="8"/>
      <c r="F25" s="1"/>
      <c r="G25" s="1196" t="s">
        <v>18</v>
      </c>
      <c r="H25" s="1196"/>
      <c r="I25" s="1196"/>
      <c r="J25" s="1196"/>
      <c r="K25" s="1196"/>
      <c r="L25" s="1196"/>
      <c r="M25" s="1196"/>
      <c r="N25" s="1196"/>
      <c r="O25" s="1196"/>
      <c r="P25" s="1196"/>
      <c r="Q25" s="1196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6"/>
      <c r="C26" s="1194"/>
      <c r="D26" s="1195"/>
      <c r="E26" s="8"/>
      <c r="F26" s="1"/>
      <c r="G26" s="1196"/>
      <c r="H26" s="1196"/>
      <c r="I26" s="1196"/>
      <c r="J26" s="1196"/>
      <c r="K26" s="1196"/>
      <c r="L26" s="1196"/>
      <c r="M26" s="1196"/>
      <c r="N26" s="1196"/>
      <c r="O26" s="1196"/>
      <c r="P26" s="1196"/>
      <c r="Q26" s="1196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9"/>
      <c r="C27" s="20"/>
      <c r="D27" s="21"/>
      <c r="E27" s="22"/>
      <c r="F27" s="1"/>
      <c r="G27" s="1196"/>
      <c r="H27" s="1196"/>
      <c r="I27" s="1196"/>
      <c r="J27" s="1196"/>
      <c r="K27" s="1196"/>
      <c r="L27" s="1196"/>
      <c r="M27" s="1196"/>
      <c r="N27" s="1196"/>
      <c r="O27" s="1196"/>
      <c r="P27" s="1196"/>
      <c r="Q27" s="1196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23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5" t="s">
        <v>19</v>
      </c>
      <c r="C30" s="26"/>
      <c r="D30" s="26"/>
      <c r="E30" s="26"/>
      <c r="F30" s="26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7" t="s">
        <v>20</v>
      </c>
      <c r="C31" s="28"/>
      <c r="D31" s="1199" t="s">
        <v>21</v>
      </c>
      <c r="E31" s="1199"/>
      <c r="F31" s="1200" t="s">
        <v>22</v>
      </c>
      <c r="G31" s="120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7" t="s">
        <v>23</v>
      </c>
      <c r="C32" s="28"/>
      <c r="D32" s="1201" t="s">
        <v>24</v>
      </c>
      <c r="E32" s="1201"/>
      <c r="F32" s="1202" t="s">
        <v>25</v>
      </c>
      <c r="G32" s="120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7" t="s">
        <v>26</v>
      </c>
      <c r="C33" s="28"/>
      <c r="D33" s="1199" t="s">
        <v>27</v>
      </c>
      <c r="E33" s="1199"/>
      <c r="F33" s="1203" t="s">
        <v>28</v>
      </c>
      <c r="G33" s="120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7" t="s">
        <v>29</v>
      </c>
      <c r="C34" s="28"/>
      <c r="D34" s="1199" t="s">
        <v>30</v>
      </c>
      <c r="E34" s="1199"/>
      <c r="F34" s="1203" t="s">
        <v>31</v>
      </c>
      <c r="G34" s="120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7" t="s">
        <v>32</v>
      </c>
      <c r="C35" s="28"/>
      <c r="D35" s="1199" t="s">
        <v>33</v>
      </c>
      <c r="E35" s="1199"/>
      <c r="F35" s="29" t="s">
        <v>34</v>
      </c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31" t="s">
        <v>35</v>
      </c>
      <c r="C36" s="28"/>
      <c r="D36" s="1199" t="s">
        <v>36</v>
      </c>
      <c r="E36" s="1199"/>
      <c r="F36" s="1200" t="s">
        <v>37</v>
      </c>
      <c r="G36" s="120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197" t="s">
        <v>38</v>
      </c>
      <c r="C37" s="998"/>
      <c r="D37" s="999" t="s">
        <v>39</v>
      </c>
      <c r="E37" s="25"/>
      <c r="F37" s="25" t="s">
        <v>40</v>
      </c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198"/>
      <c r="C38" s="1000"/>
      <c r="D38" s="26"/>
      <c r="E38" s="26"/>
      <c r="F38" s="26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4.25"/>
  </sheetData>
  <mergeCells count="42">
    <mergeCell ref="A1:Q1"/>
    <mergeCell ref="D2:D3"/>
    <mergeCell ref="G2:Q2"/>
    <mergeCell ref="G3:Q5"/>
    <mergeCell ref="C4:C5"/>
    <mergeCell ref="D4:D5"/>
    <mergeCell ref="G6:Q6"/>
    <mergeCell ref="C7:C8"/>
    <mergeCell ref="D7:D8"/>
    <mergeCell ref="I8:K11"/>
    <mergeCell ref="M8:O11"/>
    <mergeCell ref="C10:C11"/>
    <mergeCell ref="D10:D11"/>
    <mergeCell ref="G12:Q16"/>
    <mergeCell ref="C13:C14"/>
    <mergeCell ref="D13:D14"/>
    <mergeCell ref="C16:C17"/>
    <mergeCell ref="D16:D17"/>
    <mergeCell ref="G18:Q21"/>
    <mergeCell ref="C19:C20"/>
    <mergeCell ref="D19:D20"/>
    <mergeCell ref="C22:C23"/>
    <mergeCell ref="D22:D23"/>
    <mergeCell ref="H23:I24"/>
    <mergeCell ref="J23:K24"/>
    <mergeCell ref="L23:M24"/>
    <mergeCell ref="N23:P24"/>
    <mergeCell ref="C25:C26"/>
    <mergeCell ref="D25:D26"/>
    <mergeCell ref="G25:Q27"/>
    <mergeCell ref="B37:B38"/>
    <mergeCell ref="D31:E31"/>
    <mergeCell ref="F31:G31"/>
    <mergeCell ref="D32:E32"/>
    <mergeCell ref="F32:G32"/>
    <mergeCell ref="D36:E36"/>
    <mergeCell ref="F36:G36"/>
    <mergeCell ref="D33:E33"/>
    <mergeCell ref="F33:G33"/>
    <mergeCell ref="D34:E34"/>
    <mergeCell ref="F34:G34"/>
    <mergeCell ref="D35:E35"/>
  </mergeCells>
  <hyperlinks>
    <hyperlink ref="D31" r:id="rId1" xr:uid="{00000000-0004-0000-0000-000000000000}"/>
    <hyperlink ref="D33" r:id="rId2" xr:uid="{00000000-0004-0000-0000-000001000000}"/>
    <hyperlink ref="D34" r:id="rId3" xr:uid="{00000000-0004-0000-0000-000002000000}"/>
    <hyperlink ref="D35" r:id="rId4" xr:uid="{00000000-0004-0000-0000-000003000000}"/>
    <hyperlink ref="D36" r:id="rId5" xr:uid="{00000000-0004-0000-0000-000004000000}"/>
    <hyperlink ref="D32" r:id="rId6" xr:uid="{7DBDAC19-B929-4A70-9D4F-F1C56BB26837}"/>
    <hyperlink ref="D32:E32" r:id="rId7" display="allan.maxwell@warlordgames.com" xr:uid="{E44B0F1D-2164-41D4-9695-CBA2080A72FE}"/>
  </hyperlink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A271B6CB-E7FD-4AD1-8237-D9B134A2A83F}">
          <x14:formula1>
            <xm:f>Sheet1!$A$2:$A$6</xm:f>
          </x14:formula1>
          <xm:sqref>I8:K11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1"/>
  <sheetViews>
    <sheetView zoomScaleNormal="100" workbookViewId="0">
      <selection activeCell="E16" sqref="E16"/>
    </sheetView>
  </sheetViews>
  <sheetFormatPr defaultColWidth="12.625" defaultRowHeight="13.9"/>
  <cols>
    <col min="1" max="1" width="13.25" customWidth="1"/>
    <col min="2" max="2" width="7.875" customWidth="1"/>
    <col min="3" max="3" width="8.5" customWidth="1"/>
    <col min="4" max="6" width="6.625" customWidth="1"/>
    <col min="7" max="26" width="7.5" customWidth="1"/>
  </cols>
  <sheetData>
    <row r="1" spans="1:3" ht="14.45">
      <c r="A1" s="1" t="s">
        <v>41</v>
      </c>
      <c r="B1" s="1" t="s">
        <v>42</v>
      </c>
      <c r="C1" s="1" t="s">
        <v>43</v>
      </c>
    </row>
    <row r="2" spans="1:3" ht="14.45">
      <c r="A2" s="1" t="s">
        <v>44</v>
      </c>
      <c r="B2" s="1">
        <v>0.7</v>
      </c>
      <c r="C2" s="878">
        <v>0.3</v>
      </c>
    </row>
    <row r="3" spans="1:3" ht="14.45">
      <c r="A3" s="1" t="s">
        <v>6</v>
      </c>
      <c r="B3" s="1">
        <v>0.65</v>
      </c>
      <c r="C3" s="878">
        <v>0.35</v>
      </c>
    </row>
    <row r="4" spans="1:3" ht="14.45">
      <c r="A4" s="1" t="s">
        <v>45</v>
      </c>
      <c r="B4" s="32">
        <v>0.63</v>
      </c>
      <c r="C4" s="878">
        <v>0.37</v>
      </c>
    </row>
    <row r="5" spans="1:3" ht="14.45">
      <c r="A5" s="1" t="s">
        <v>15</v>
      </c>
      <c r="B5" s="32">
        <v>0.6</v>
      </c>
      <c r="C5" s="33">
        <v>0.4</v>
      </c>
    </row>
    <row r="6" spans="1:3" ht="14.45">
      <c r="A6" s="1" t="s">
        <v>16</v>
      </c>
      <c r="B6" s="32">
        <v>0.56999999999999995</v>
      </c>
      <c r="C6" s="33">
        <v>0.43</v>
      </c>
    </row>
    <row r="7" spans="1:3" ht="14.45">
      <c r="A7" s="1"/>
      <c r="B7" s="1"/>
      <c r="C7" s="1"/>
    </row>
    <row r="8" spans="1:3" ht="14.45">
      <c r="A8" s="34">
        <f>VLOOKUP(Totals!I8,A1:B6,2,0)</f>
        <v>0.65</v>
      </c>
      <c r="B8" s="1"/>
      <c r="C8" s="1"/>
    </row>
    <row r="9" spans="1:3" ht="14.45">
      <c r="A9" s="1"/>
      <c r="B9" s="1"/>
      <c r="C9" s="1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94"/>
  <sheetViews>
    <sheetView zoomScaleNormal="100" workbookViewId="0">
      <pane ySplit="1" topLeftCell="A2" activePane="bottomLeft" state="frozen"/>
      <selection pane="bottomLeft" activeCell="F49" sqref="F49"/>
    </sheetView>
  </sheetViews>
  <sheetFormatPr defaultColWidth="12.625" defaultRowHeight="13.9"/>
  <cols>
    <col min="1" max="1" width="33.625" customWidth="1"/>
    <col min="2" max="2" width="65.875" customWidth="1"/>
    <col min="3" max="3" width="24.5" customWidth="1"/>
    <col min="4" max="4" width="11" customWidth="1"/>
    <col min="5" max="5" width="12.375" customWidth="1"/>
    <col min="6" max="6" width="7.375" style="1001" customWidth="1"/>
    <col min="7" max="7" width="12.375" customWidth="1"/>
    <col min="8" max="8" width="26.625" customWidth="1"/>
  </cols>
  <sheetData>
    <row r="1" spans="1:9" ht="15" customHeight="1">
      <c r="A1" s="35" t="s">
        <v>46</v>
      </c>
      <c r="B1" s="36" t="s">
        <v>47</v>
      </c>
      <c r="C1" s="37" t="s">
        <v>48</v>
      </c>
      <c r="D1" s="38" t="s">
        <v>49</v>
      </c>
      <c r="E1" s="38" t="s">
        <v>50</v>
      </c>
      <c r="F1" s="39" t="s">
        <v>51</v>
      </c>
      <c r="G1" s="38" t="s">
        <v>52</v>
      </c>
      <c r="H1" s="40" t="s">
        <v>53</v>
      </c>
    </row>
    <row r="2" spans="1:9" ht="33.75">
      <c r="A2" s="1165" t="s">
        <v>54</v>
      </c>
      <c r="B2" s="1165" t="s">
        <v>55</v>
      </c>
      <c r="C2" s="1165" t="s">
        <v>54</v>
      </c>
      <c r="D2" s="1165" t="s">
        <v>54</v>
      </c>
      <c r="E2" s="1165" t="s">
        <v>54</v>
      </c>
      <c r="F2" s="1165" t="s">
        <v>54</v>
      </c>
      <c r="G2" s="1165" t="s">
        <v>54</v>
      </c>
      <c r="H2" s="1165" t="s">
        <v>54</v>
      </c>
    </row>
    <row r="3" spans="1:9" ht="18">
      <c r="A3" s="838" t="s">
        <v>56</v>
      </c>
      <c r="B3" s="925" t="s">
        <v>57</v>
      </c>
      <c r="C3" s="839"/>
      <c r="D3" s="839"/>
      <c r="E3" s="839"/>
      <c r="F3" s="880"/>
      <c r="G3" s="839"/>
      <c r="H3" s="839"/>
    </row>
    <row r="4" spans="1:9" ht="15.75">
      <c r="A4" s="985">
        <v>403212005</v>
      </c>
      <c r="B4" s="1101" t="s">
        <v>58</v>
      </c>
      <c r="C4" s="953" t="s">
        <v>59</v>
      </c>
      <c r="D4" s="954">
        <v>24</v>
      </c>
      <c r="E4" s="954">
        <f>D4/1.2*Sheet1!$A$8</f>
        <v>13</v>
      </c>
      <c r="F4" s="983"/>
      <c r="G4" s="954">
        <f t="shared" ref="G4:G5" si="0">E4*F4</f>
        <v>0</v>
      </c>
      <c r="H4" s="955">
        <v>5060917994231</v>
      </c>
    </row>
    <row r="5" spans="1:9" ht="15.75">
      <c r="A5" s="985">
        <v>403212007</v>
      </c>
      <c r="B5" s="1101" t="s">
        <v>60</v>
      </c>
      <c r="C5" s="953" t="s">
        <v>61</v>
      </c>
      <c r="D5" s="954">
        <v>14.5</v>
      </c>
      <c r="E5" s="954">
        <f>D5/1.2*Sheet1!$A$8</f>
        <v>7.854166666666667</v>
      </c>
      <c r="F5" s="983"/>
      <c r="G5" s="954">
        <f t="shared" si="0"/>
        <v>0</v>
      </c>
      <c r="H5" s="955">
        <v>5060917994255</v>
      </c>
    </row>
    <row r="6" spans="1:9" ht="15.75">
      <c r="A6" s="985">
        <v>403213004</v>
      </c>
      <c r="B6" s="1101" t="s">
        <v>62</v>
      </c>
      <c r="C6" s="953" t="s">
        <v>61</v>
      </c>
      <c r="D6" s="954">
        <v>14.5</v>
      </c>
      <c r="E6" s="954">
        <f>D6/1.2*Sheet1!$A$8</f>
        <v>7.854166666666667</v>
      </c>
      <c r="F6" s="983"/>
      <c r="G6" s="954">
        <f>E6*F6</f>
        <v>0</v>
      </c>
      <c r="H6" s="955">
        <v>5060917994248</v>
      </c>
    </row>
    <row r="7" spans="1:9" ht="18">
      <c r="A7" s="838" t="s">
        <v>56</v>
      </c>
      <c r="B7" s="925" t="s">
        <v>63</v>
      </c>
      <c r="C7" s="839"/>
      <c r="D7" s="839"/>
      <c r="E7" s="839"/>
      <c r="F7" s="880"/>
      <c r="G7" s="839"/>
      <c r="H7" s="839"/>
    </row>
    <row r="8" spans="1:9" ht="15.75">
      <c r="A8" s="985">
        <v>402613003</v>
      </c>
      <c r="B8" s="1061" t="s">
        <v>64</v>
      </c>
      <c r="C8" s="1062" t="s">
        <v>65</v>
      </c>
      <c r="D8" s="954">
        <v>125</v>
      </c>
      <c r="E8" s="954">
        <f>D8/1.2*Sheet1!$A$8</f>
        <v>67.708333333333343</v>
      </c>
      <c r="F8" s="983"/>
      <c r="G8" s="954">
        <f t="shared" ref="G8" si="1">E8*F8</f>
        <v>0</v>
      </c>
      <c r="H8" s="955">
        <v>5060917994033</v>
      </c>
    </row>
    <row r="9" spans="1:9" ht="15.75">
      <c r="A9" s="985">
        <v>403019923</v>
      </c>
      <c r="B9" s="1061" t="s">
        <v>66</v>
      </c>
      <c r="C9" s="953" t="s">
        <v>67</v>
      </c>
      <c r="D9" s="954">
        <v>44.5</v>
      </c>
      <c r="E9" s="954">
        <f>D9/1.2*Sheet1!$A$8</f>
        <v>24.104166666666668</v>
      </c>
      <c r="F9" s="983"/>
      <c r="G9" s="954">
        <f t="shared" ref="G9:G10" si="2">E9*F9</f>
        <v>0</v>
      </c>
      <c r="H9" s="985">
        <v>5060917994002</v>
      </c>
    </row>
    <row r="10" spans="1:9" ht="15.75">
      <c r="A10" s="985">
        <v>402213114</v>
      </c>
      <c r="B10" s="1061" t="s">
        <v>68</v>
      </c>
      <c r="C10" s="953" t="s">
        <v>69</v>
      </c>
      <c r="D10" s="954">
        <v>19</v>
      </c>
      <c r="E10" s="954">
        <f>D10/1.2*Sheet1!$A$8</f>
        <v>10.291666666666668</v>
      </c>
      <c r="F10" s="983"/>
      <c r="G10" s="954">
        <f t="shared" si="2"/>
        <v>0</v>
      </c>
      <c r="H10" s="985">
        <v>5060917994019</v>
      </c>
    </row>
    <row r="11" spans="1:9" ht="15.75">
      <c r="A11" s="985">
        <v>402213115</v>
      </c>
      <c r="B11" s="1061" t="s">
        <v>70</v>
      </c>
      <c r="C11" s="953" t="s">
        <v>69</v>
      </c>
      <c r="D11" s="954">
        <v>32</v>
      </c>
      <c r="E11" s="954">
        <f>D11/1.2*Sheet1!$A$8</f>
        <v>17.333333333333336</v>
      </c>
      <c r="F11" s="983"/>
      <c r="G11" s="954">
        <f t="shared" ref="G11:G12" si="3">E11*F11</f>
        <v>0</v>
      </c>
      <c r="H11" s="985">
        <v>5060917994026</v>
      </c>
    </row>
    <row r="12" spans="1:9" ht="15.75">
      <c r="A12" s="1063">
        <v>403019924</v>
      </c>
      <c r="B12" s="1064" t="s">
        <v>71</v>
      </c>
      <c r="C12" s="1065" t="s">
        <v>61</v>
      </c>
      <c r="D12" s="1066">
        <v>19</v>
      </c>
      <c r="E12" s="1066">
        <f>D12/1.2*Sheet1!$A$8</f>
        <v>10.291666666666668</v>
      </c>
      <c r="F12" s="1072"/>
      <c r="G12" s="1066">
        <f t="shared" si="3"/>
        <v>0</v>
      </c>
      <c r="H12" s="1063">
        <v>5060917994200</v>
      </c>
    </row>
    <row r="13" spans="1:9" ht="18">
      <c r="A13" s="838" t="s">
        <v>56</v>
      </c>
      <c r="B13" s="925" t="s">
        <v>63</v>
      </c>
      <c r="C13" s="839"/>
      <c r="D13" s="839"/>
      <c r="E13" s="839"/>
      <c r="F13" s="880"/>
      <c r="G13" s="839"/>
      <c r="H13" s="839"/>
    </row>
    <row r="14" spans="1:9" ht="15.75">
      <c r="A14" s="971">
        <v>402013051</v>
      </c>
      <c r="B14" s="972" t="s">
        <v>72</v>
      </c>
      <c r="C14" s="973" t="s">
        <v>65</v>
      </c>
      <c r="D14" s="937">
        <v>44.5</v>
      </c>
      <c r="E14" s="937">
        <f>D14/1.2*Sheet1!$A$8</f>
        <v>24.104166666666668</v>
      </c>
      <c r="F14" s="952"/>
      <c r="G14" s="937">
        <f>E14*F14</f>
        <v>0</v>
      </c>
      <c r="H14" s="971">
        <v>5060917993562</v>
      </c>
    </row>
    <row r="15" spans="1:9" ht="18">
      <c r="A15" s="1002" t="s">
        <v>56</v>
      </c>
      <c r="B15" s="1003" t="s">
        <v>73</v>
      </c>
      <c r="C15" s="1004"/>
      <c r="D15" s="1004"/>
      <c r="E15" s="1004"/>
      <c r="F15" s="1005"/>
      <c r="G15" s="1004"/>
      <c r="H15" s="1004"/>
    </row>
    <row r="16" spans="1:9" ht="15.75">
      <c r="A16" s="1017">
        <v>401510006</v>
      </c>
      <c r="B16" s="993" t="s">
        <v>74</v>
      </c>
      <c r="C16" s="1018" t="s">
        <v>75</v>
      </c>
      <c r="D16" s="937">
        <v>51</v>
      </c>
      <c r="E16" s="937">
        <f>D16/1.2*Sheet1!$A$8</f>
        <v>27.625</v>
      </c>
      <c r="F16" s="952"/>
      <c r="G16" s="1029">
        <f t="shared" ref="G16" si="4">E16*F16</f>
        <v>0</v>
      </c>
      <c r="H16" s="955">
        <v>5060917993890</v>
      </c>
      <c r="I16" t="s">
        <v>76</v>
      </c>
    </row>
    <row r="17" spans="1:8" ht="15.75">
      <c r="A17" s="1017">
        <v>402212113</v>
      </c>
      <c r="B17" s="993" t="s">
        <v>77</v>
      </c>
      <c r="C17" s="953" t="s">
        <v>67</v>
      </c>
      <c r="D17" s="937">
        <v>44.5</v>
      </c>
      <c r="E17" s="937">
        <f>D17/1.2*Sheet1!$A$8</f>
        <v>24.104166666666668</v>
      </c>
      <c r="F17" s="952"/>
      <c r="G17" s="1029">
        <f t="shared" ref="G17:G21" si="5">E17*F17</f>
        <v>0</v>
      </c>
      <c r="H17" s="985">
        <v>5060917993814</v>
      </c>
    </row>
    <row r="18" spans="1:8" ht="15.75">
      <c r="A18" s="1017">
        <v>402212114</v>
      </c>
      <c r="B18" s="993" t="s">
        <v>78</v>
      </c>
      <c r="C18" s="953" t="s">
        <v>69</v>
      </c>
      <c r="D18" s="937">
        <v>19</v>
      </c>
      <c r="E18" s="937">
        <f>D18/1.2*Sheet1!$A$8</f>
        <v>10.291666666666668</v>
      </c>
      <c r="F18" s="952"/>
      <c r="G18" s="1029">
        <f t="shared" si="5"/>
        <v>0</v>
      </c>
      <c r="H18" s="985">
        <v>5060917993821</v>
      </c>
    </row>
    <row r="19" spans="1:8" ht="15.75">
      <c r="A19" s="1017">
        <v>403212102</v>
      </c>
      <c r="B19" s="993" t="s">
        <v>79</v>
      </c>
      <c r="C19" s="953" t="s">
        <v>61</v>
      </c>
      <c r="D19" s="937">
        <v>14</v>
      </c>
      <c r="E19" s="937">
        <f>D19/1.2*Sheet1!$A$8</f>
        <v>7.5833333333333339</v>
      </c>
      <c r="F19" s="952"/>
      <c r="G19" s="1029">
        <f t="shared" si="5"/>
        <v>0</v>
      </c>
      <c r="H19" s="955" t="s">
        <v>80</v>
      </c>
    </row>
    <row r="20" spans="1:8" ht="15.75">
      <c r="A20" s="1017">
        <v>405112010</v>
      </c>
      <c r="B20" s="993" t="s">
        <v>81</v>
      </c>
      <c r="C20" s="953" t="s">
        <v>82</v>
      </c>
      <c r="D20" s="937">
        <v>38.5</v>
      </c>
      <c r="E20" s="937">
        <f>D20/1.2*Sheet1!$A$8</f>
        <v>20.854166666666668</v>
      </c>
      <c r="F20" s="952"/>
      <c r="G20" s="1029">
        <f t="shared" si="5"/>
        <v>0</v>
      </c>
      <c r="H20" s="1030">
        <v>5060917993838</v>
      </c>
    </row>
    <row r="21" spans="1:8" ht="15.75">
      <c r="A21" s="1017">
        <v>402011026</v>
      </c>
      <c r="B21" s="993" t="s">
        <v>83</v>
      </c>
      <c r="C21" s="953" t="s">
        <v>82</v>
      </c>
      <c r="D21" s="937">
        <v>33.5</v>
      </c>
      <c r="E21" s="937">
        <f>D21/1.2*Sheet1!$A$8</f>
        <v>18.145833333333336</v>
      </c>
      <c r="F21" s="952"/>
      <c r="G21" s="1029">
        <f t="shared" si="5"/>
        <v>0</v>
      </c>
      <c r="H21" s="1031">
        <v>5060917993906</v>
      </c>
    </row>
    <row r="22" spans="1:8" ht="18.75">
      <c r="A22" s="984" t="s">
        <v>84</v>
      </c>
      <c r="B22" s="796" t="s">
        <v>73</v>
      </c>
      <c r="C22" s="839"/>
      <c r="D22" s="839"/>
      <c r="E22" s="839"/>
      <c r="F22" s="880"/>
      <c r="G22" s="839"/>
      <c r="H22" s="839"/>
    </row>
    <row r="23" spans="1:8" ht="15.75">
      <c r="A23" s="1167">
        <v>101005001</v>
      </c>
      <c r="B23" s="1168" t="s">
        <v>85</v>
      </c>
      <c r="C23" s="1169" t="s">
        <v>86</v>
      </c>
      <c r="D23" s="1170">
        <v>30</v>
      </c>
      <c r="E23" s="1171">
        <f>D23*Sheet1!$A$8</f>
        <v>19.5</v>
      </c>
      <c r="F23" s="952"/>
      <c r="G23" s="1170">
        <f t="shared" ref="G23" si="6">E23*F23</f>
        <v>0</v>
      </c>
      <c r="H23" s="1167">
        <v>9781915319647</v>
      </c>
    </row>
    <row r="24" spans="1:8" ht="15.75">
      <c r="A24" s="971">
        <v>103215001</v>
      </c>
      <c r="B24" s="972" t="s">
        <v>87</v>
      </c>
      <c r="C24" s="973" t="s">
        <v>61</v>
      </c>
      <c r="D24" s="1140" t="s">
        <v>88</v>
      </c>
      <c r="E24" s="1140" t="s">
        <v>88</v>
      </c>
      <c r="F24" s="952"/>
      <c r="G24" s="937" t="s">
        <v>88</v>
      </c>
      <c r="H24" s="1141" t="s">
        <v>88</v>
      </c>
    </row>
    <row r="25" spans="1:8" ht="15.75">
      <c r="A25" s="1017">
        <v>101010009</v>
      </c>
      <c r="B25" s="993" t="s">
        <v>89</v>
      </c>
      <c r="C25" s="1018" t="s">
        <v>86</v>
      </c>
      <c r="D25" s="937">
        <v>24</v>
      </c>
      <c r="E25" s="974">
        <f>D25*Sheet1!$A$8</f>
        <v>15.600000000000001</v>
      </c>
      <c r="F25" s="952"/>
      <c r="G25" s="937">
        <f t="shared" ref="G25" si="7">E25*F25</f>
        <v>0</v>
      </c>
      <c r="H25" s="985">
        <v>9781911281962</v>
      </c>
    </row>
    <row r="26" spans="1:8" ht="15.75">
      <c r="A26" s="1017">
        <v>103013221</v>
      </c>
      <c r="B26" s="993" t="s">
        <v>90</v>
      </c>
      <c r="C26" s="953"/>
      <c r="D26" s="954"/>
      <c r="E26" s="954"/>
      <c r="F26" s="983"/>
      <c r="G26" s="954" t="s">
        <v>88</v>
      </c>
      <c r="H26" s="985" t="s">
        <v>88</v>
      </c>
    </row>
    <row r="27" spans="1:8" ht="15.75">
      <c r="A27" s="1017">
        <v>102403201</v>
      </c>
      <c r="B27" s="993" t="s">
        <v>91</v>
      </c>
      <c r="C27" s="953" t="s">
        <v>69</v>
      </c>
      <c r="D27" s="954">
        <v>29</v>
      </c>
      <c r="E27" s="954">
        <f>D27/1.2*Sheet1!$A$8</f>
        <v>15.708333333333334</v>
      </c>
      <c r="F27" s="983"/>
      <c r="G27" s="954">
        <f t="shared" ref="G27:G31" si="8">E27*F27</f>
        <v>0</v>
      </c>
      <c r="H27" s="985">
        <v>5060917993760</v>
      </c>
    </row>
    <row r="28" spans="1:8" ht="15.75">
      <c r="A28" s="1017">
        <v>103013220</v>
      </c>
      <c r="B28" s="993" t="s">
        <v>92</v>
      </c>
      <c r="C28" s="953" t="s">
        <v>93</v>
      </c>
      <c r="D28" s="954">
        <v>14.5</v>
      </c>
      <c r="E28" s="954">
        <f>D28/1.2*Sheet1!$A$8</f>
        <v>7.854166666666667</v>
      </c>
      <c r="F28" s="983"/>
      <c r="G28" s="954">
        <f t="shared" si="8"/>
        <v>0</v>
      </c>
      <c r="H28" s="985">
        <v>5060917993777</v>
      </c>
    </row>
    <row r="29" spans="1:8" ht="15.75">
      <c r="A29" s="1017">
        <v>103013204</v>
      </c>
      <c r="B29" s="993" t="s">
        <v>94</v>
      </c>
      <c r="C29" s="953" t="s">
        <v>93</v>
      </c>
      <c r="D29" s="954">
        <v>21.5</v>
      </c>
      <c r="E29" s="954">
        <f>D29/1.2*Sheet1!$A$8</f>
        <v>11.645833333333334</v>
      </c>
      <c r="F29" s="983"/>
      <c r="G29" s="954">
        <f t="shared" si="8"/>
        <v>0</v>
      </c>
      <c r="H29" s="985">
        <v>5060917993784</v>
      </c>
    </row>
    <row r="30" spans="1:8" ht="15.75">
      <c r="A30" s="1017">
        <v>103013206</v>
      </c>
      <c r="B30" s="993" t="s">
        <v>95</v>
      </c>
      <c r="C30" s="953" t="s">
        <v>93</v>
      </c>
      <c r="D30" s="954">
        <v>21.5</v>
      </c>
      <c r="E30" s="954">
        <f>D30/1.2*Sheet1!$A$8</f>
        <v>11.645833333333334</v>
      </c>
      <c r="F30" s="983"/>
      <c r="G30" s="954">
        <f t="shared" si="8"/>
        <v>0</v>
      </c>
      <c r="H30" s="985">
        <v>5060917993791</v>
      </c>
    </row>
    <row r="31" spans="1:8" ht="15.75">
      <c r="A31" s="1017">
        <v>103013207</v>
      </c>
      <c r="B31" s="993" t="s">
        <v>96</v>
      </c>
      <c r="C31" s="953" t="s">
        <v>93</v>
      </c>
      <c r="D31" s="954">
        <v>21.5</v>
      </c>
      <c r="E31" s="954">
        <f>D31/1.2*Sheet1!$A$8</f>
        <v>11.645833333333334</v>
      </c>
      <c r="F31" s="983"/>
      <c r="G31" s="954">
        <f t="shared" si="8"/>
        <v>0</v>
      </c>
      <c r="H31" s="985">
        <v>5060917993807</v>
      </c>
    </row>
    <row r="32" spans="1:8" ht="18">
      <c r="A32" s="926" t="s">
        <v>97</v>
      </c>
      <c r="B32" s="925" t="s">
        <v>63</v>
      </c>
      <c r="C32" s="927"/>
      <c r="D32" s="928"/>
      <c r="E32" s="928"/>
      <c r="F32" s="938"/>
      <c r="G32" s="928"/>
      <c r="H32" s="927"/>
    </row>
    <row r="33" spans="1:8" ht="15.75">
      <c r="A33" s="819" t="s">
        <v>98</v>
      </c>
      <c r="B33" s="820" t="s">
        <v>99</v>
      </c>
      <c r="C33" s="821" t="s">
        <v>100</v>
      </c>
      <c r="D33" s="822">
        <v>7.25</v>
      </c>
      <c r="E33" s="822">
        <v>4.71</v>
      </c>
      <c r="F33" s="980"/>
      <c r="G33" s="822">
        <f>E33*F33</f>
        <v>0</v>
      </c>
      <c r="H33" s="823" t="s">
        <v>88</v>
      </c>
    </row>
    <row r="34" spans="1:8" ht="15.75">
      <c r="A34" s="819" t="s">
        <v>101</v>
      </c>
      <c r="B34" s="820" t="s">
        <v>102</v>
      </c>
      <c r="C34" s="821" t="s">
        <v>100</v>
      </c>
      <c r="D34" s="822">
        <v>7.25</v>
      </c>
      <c r="E34" s="822">
        <v>4.71</v>
      </c>
      <c r="F34" s="980"/>
      <c r="G34" s="822">
        <f>E34*F34</f>
        <v>0</v>
      </c>
      <c r="H34" s="823" t="s">
        <v>88</v>
      </c>
    </row>
    <row r="35" spans="1:8" ht="15.75">
      <c r="A35" s="947" t="s">
        <v>103</v>
      </c>
      <c r="B35" s="948" t="s">
        <v>104</v>
      </c>
      <c r="C35" s="949" t="s">
        <v>100</v>
      </c>
      <c r="D35" s="950">
        <v>7.25</v>
      </c>
      <c r="E35" s="950">
        <v>4.71</v>
      </c>
      <c r="F35" s="988"/>
      <c r="G35" s="950">
        <f>E35*F35</f>
        <v>0</v>
      </c>
      <c r="H35" s="929" t="s">
        <v>88</v>
      </c>
    </row>
    <row r="36" spans="1:8" ht="31.5">
      <c r="A36" s="1038" t="s">
        <v>105</v>
      </c>
      <c r="B36" s="1039" t="s">
        <v>106</v>
      </c>
      <c r="C36" s="1039" t="s">
        <v>107</v>
      </c>
      <c r="D36" s="1038" t="s">
        <v>107</v>
      </c>
      <c r="E36" s="1040" t="s">
        <v>107</v>
      </c>
      <c r="F36" s="1041"/>
      <c r="G36" s="1038" t="s">
        <v>108</v>
      </c>
      <c r="H36" s="1040" t="s">
        <v>107</v>
      </c>
    </row>
    <row r="37" spans="1:8" ht="18">
      <c r="A37" s="926" t="s">
        <v>97</v>
      </c>
      <c r="B37" s="925" t="s">
        <v>109</v>
      </c>
      <c r="C37" s="927"/>
      <c r="D37" s="928"/>
      <c r="E37" s="928"/>
      <c r="F37" s="938"/>
      <c r="G37" s="928"/>
      <c r="H37" s="927"/>
    </row>
    <row r="38" spans="1:8" ht="15.75">
      <c r="A38" s="802" t="s">
        <v>110</v>
      </c>
      <c r="B38" s="803" t="s">
        <v>111</v>
      </c>
      <c r="C38" s="804" t="s">
        <v>100</v>
      </c>
      <c r="D38" s="805">
        <v>7.25</v>
      </c>
      <c r="E38" s="805">
        <v>4.71</v>
      </c>
      <c r="F38" s="879"/>
      <c r="G38" s="805">
        <f>E38*F38</f>
        <v>0</v>
      </c>
      <c r="H38" s="806" t="s">
        <v>88</v>
      </c>
    </row>
    <row r="39" spans="1:8" ht="18">
      <c r="A39" s="838" t="s">
        <v>56</v>
      </c>
      <c r="B39" s="1166" t="s">
        <v>112</v>
      </c>
      <c r="C39" s="839"/>
      <c r="D39" s="839"/>
      <c r="E39" s="839"/>
      <c r="F39" s="880"/>
      <c r="G39" s="839"/>
      <c r="H39" s="839"/>
    </row>
    <row r="40" spans="1:8" ht="15.75">
      <c r="A40" s="875">
        <v>401012002</v>
      </c>
      <c r="B40" s="918" t="s">
        <v>113</v>
      </c>
      <c r="C40" s="958" t="s">
        <v>86</v>
      </c>
      <c r="D40" s="977">
        <v>30</v>
      </c>
      <c r="E40" s="1013">
        <f>D40*Sheet1!$A$8</f>
        <v>19.5</v>
      </c>
      <c r="F40" s="978"/>
      <c r="G40" s="977">
        <f t="shared" ref="G40:G44" si="9">E40*F40</f>
        <v>0</v>
      </c>
      <c r="H40" s="873">
        <v>9781472863836</v>
      </c>
    </row>
    <row r="41" spans="1:8" ht="15.75">
      <c r="A41" s="873">
        <v>403212105</v>
      </c>
      <c r="B41" s="918" t="s">
        <v>114</v>
      </c>
      <c r="C41" s="975"/>
      <c r="D41" s="977"/>
      <c r="E41" s="977"/>
      <c r="F41" s="978"/>
      <c r="G41" s="977" t="s">
        <v>88</v>
      </c>
      <c r="H41" s="873">
        <v>5060917994095</v>
      </c>
    </row>
    <row r="42" spans="1:8" ht="15.75">
      <c r="A42" s="875">
        <v>402013103</v>
      </c>
      <c r="B42" s="918" t="s">
        <v>115</v>
      </c>
      <c r="C42" s="1012" t="s">
        <v>65</v>
      </c>
      <c r="D42" s="977">
        <v>44.5</v>
      </c>
      <c r="E42" s="977">
        <f>D42/1.2*Sheet1!$A$8</f>
        <v>24.104166666666668</v>
      </c>
      <c r="F42" s="978"/>
      <c r="G42" s="977">
        <f t="shared" si="9"/>
        <v>0</v>
      </c>
      <c r="H42" s="873">
        <v>5060917994040</v>
      </c>
    </row>
    <row r="43" spans="1:8" ht="15.75">
      <c r="A43" s="875">
        <v>402612103</v>
      </c>
      <c r="B43" s="918" t="s">
        <v>116</v>
      </c>
      <c r="C43" s="1012" t="s">
        <v>65</v>
      </c>
      <c r="D43" s="977">
        <v>125</v>
      </c>
      <c r="E43" s="977">
        <f>D43/1.2*Sheet1!$A$8</f>
        <v>67.708333333333343</v>
      </c>
      <c r="F43" s="978"/>
      <c r="G43" s="977">
        <f t="shared" si="9"/>
        <v>0</v>
      </c>
      <c r="H43" s="873">
        <v>5060917994071</v>
      </c>
    </row>
    <row r="44" spans="1:8" ht="15.75">
      <c r="A44" s="1183">
        <v>402612102</v>
      </c>
      <c r="B44" s="1184" t="s">
        <v>117</v>
      </c>
      <c r="C44" s="1185" t="s">
        <v>65</v>
      </c>
      <c r="D44" s="1186">
        <v>125</v>
      </c>
      <c r="E44" s="1186">
        <f>D44/1.2*Sheet1!$A$8</f>
        <v>67.708333333333343</v>
      </c>
      <c r="F44" s="1187"/>
      <c r="G44" s="1186">
        <f t="shared" si="9"/>
        <v>0</v>
      </c>
      <c r="H44" s="1188">
        <v>5060917994064</v>
      </c>
    </row>
    <row r="45" spans="1:8" ht="18">
      <c r="A45" s="838" t="s">
        <v>56</v>
      </c>
      <c r="B45" s="1166" t="s">
        <v>118</v>
      </c>
      <c r="C45" s="839"/>
      <c r="D45" s="839"/>
      <c r="E45" s="839"/>
      <c r="F45" s="880"/>
      <c r="G45" s="839"/>
      <c r="H45" s="839"/>
    </row>
    <row r="46" spans="1:8" ht="15.75">
      <c r="A46" s="906">
        <v>402012102</v>
      </c>
      <c r="B46" s="986" t="s">
        <v>119</v>
      </c>
      <c r="C46" s="987" t="s">
        <v>65</v>
      </c>
      <c r="D46" s="945">
        <v>44.5</v>
      </c>
      <c r="E46" s="945">
        <f>D46/1.2*Sheet1!$A$8</f>
        <v>24.104166666666668</v>
      </c>
      <c r="F46" s="981"/>
      <c r="G46" s="945">
        <f>E46*F46</f>
        <v>0</v>
      </c>
      <c r="H46" s="906">
        <v>5060917993555</v>
      </c>
    </row>
    <row r="47" spans="1:8" ht="18">
      <c r="A47" s="838" t="s">
        <v>56</v>
      </c>
      <c r="B47" s="925" t="s">
        <v>109</v>
      </c>
      <c r="C47" s="839"/>
      <c r="D47" s="839"/>
      <c r="E47" s="839"/>
      <c r="F47" s="880"/>
      <c r="G47" s="839"/>
      <c r="H47" s="839"/>
    </row>
    <row r="48" spans="1:8" ht="15.75">
      <c r="A48" s="875">
        <v>403212106</v>
      </c>
      <c r="B48" s="997" t="s">
        <v>120</v>
      </c>
      <c r="C48" s="975" t="s">
        <v>59</v>
      </c>
      <c r="D48" s="977">
        <v>29</v>
      </c>
      <c r="E48" s="977">
        <f>D48/1.2*Sheet1!$A$8</f>
        <v>15.708333333333334</v>
      </c>
      <c r="F48" s="1193"/>
      <c r="G48" s="977">
        <f t="shared" ref="G48" si="10">E48*F48</f>
        <v>0</v>
      </c>
      <c r="H48" s="1172">
        <v>5060917994224</v>
      </c>
    </row>
    <row r="49" spans="1:8" ht="15.75">
      <c r="A49" s="875">
        <v>408800001</v>
      </c>
      <c r="B49" s="918" t="s">
        <v>121</v>
      </c>
      <c r="C49" s="1181" t="s">
        <v>122</v>
      </c>
      <c r="D49" s="1182">
        <v>9.5</v>
      </c>
      <c r="E49" s="934">
        <f>D49/1.2*0.65</f>
        <v>5.1458333333333339</v>
      </c>
      <c r="F49" s="1193"/>
      <c r="G49" s="977">
        <f t="shared" ref="G49:G53" si="11">E49*F49</f>
        <v>0</v>
      </c>
      <c r="H49" s="1172" t="s">
        <v>88</v>
      </c>
    </row>
    <row r="50" spans="1:8" ht="15.75">
      <c r="A50" s="875">
        <v>408800002</v>
      </c>
      <c r="B50" s="918" t="s">
        <v>123</v>
      </c>
      <c r="C50" s="1181" t="s">
        <v>122</v>
      </c>
      <c r="D50" s="1182">
        <v>7.25</v>
      </c>
      <c r="E50" s="934">
        <f t="shared" ref="E50:E53" si="12">D50/1.2*0.65</f>
        <v>3.9270833333333335</v>
      </c>
      <c r="F50" s="1193"/>
      <c r="G50" s="977">
        <f t="shared" si="11"/>
        <v>0</v>
      </c>
      <c r="H50" s="1172" t="s">
        <v>88</v>
      </c>
    </row>
    <row r="51" spans="1:8" ht="15.75">
      <c r="A51" s="875">
        <v>408800003</v>
      </c>
      <c r="B51" s="918" t="s">
        <v>124</v>
      </c>
      <c r="C51" s="1181" t="s">
        <v>122</v>
      </c>
      <c r="D51" s="1182">
        <v>9</v>
      </c>
      <c r="E51" s="934">
        <f t="shared" si="12"/>
        <v>4.875</v>
      </c>
      <c r="F51" s="1193"/>
      <c r="G51" s="977">
        <f t="shared" si="11"/>
        <v>0</v>
      </c>
      <c r="H51" s="1172" t="s">
        <v>88</v>
      </c>
    </row>
    <row r="52" spans="1:8" ht="15.75">
      <c r="A52" s="875">
        <v>408800004</v>
      </c>
      <c r="B52" s="918" t="s">
        <v>125</v>
      </c>
      <c r="C52" s="1181" t="s">
        <v>122</v>
      </c>
      <c r="D52" s="1182">
        <v>6.5</v>
      </c>
      <c r="E52" s="934">
        <f t="shared" si="12"/>
        <v>3.5208333333333335</v>
      </c>
      <c r="F52" s="1193"/>
      <c r="G52" s="977">
        <f t="shared" si="11"/>
        <v>0</v>
      </c>
      <c r="H52" s="1172" t="s">
        <v>88</v>
      </c>
    </row>
    <row r="53" spans="1:8" ht="15.75">
      <c r="A53" s="875">
        <v>408800005</v>
      </c>
      <c r="B53" s="918" t="s">
        <v>126</v>
      </c>
      <c r="C53" s="1181" t="s">
        <v>122</v>
      </c>
      <c r="D53" s="1182">
        <v>13</v>
      </c>
      <c r="E53" s="934">
        <f t="shared" si="12"/>
        <v>7.041666666666667</v>
      </c>
      <c r="F53" s="1193"/>
      <c r="G53" s="977">
        <f t="shared" si="11"/>
        <v>0</v>
      </c>
      <c r="H53" s="1172" t="s">
        <v>88</v>
      </c>
    </row>
    <row r="54" spans="1:8" ht="23.25">
      <c r="A54" s="1189" t="s">
        <v>127</v>
      </c>
      <c r="B54" s="1190"/>
      <c r="C54" s="1173"/>
      <c r="D54" s="1191"/>
      <c r="E54" s="1173"/>
      <c r="F54" s="1192"/>
      <c r="G54" s="1173"/>
      <c r="H54" s="1173"/>
    </row>
    <row r="55" spans="1:8" ht="15.75">
      <c r="A55" s="930" t="s">
        <v>128</v>
      </c>
      <c r="B55" s="931" t="s">
        <v>129</v>
      </c>
      <c r="C55" s="932" t="s">
        <v>130</v>
      </c>
      <c r="D55" s="933" t="s">
        <v>131</v>
      </c>
      <c r="E55" s="934">
        <v>78</v>
      </c>
      <c r="F55" s="935"/>
      <c r="G55" s="934">
        <f>SUM(E55*F55)</f>
        <v>0</v>
      </c>
      <c r="H55" s="936" t="s">
        <v>88</v>
      </c>
    </row>
    <row r="56" spans="1:8" ht="15.75">
      <c r="A56" s="930" t="s">
        <v>132</v>
      </c>
      <c r="B56" s="931" t="s">
        <v>133</v>
      </c>
      <c r="C56" s="932" t="s">
        <v>130</v>
      </c>
      <c r="D56" s="933" t="s">
        <v>131</v>
      </c>
      <c r="E56" s="934">
        <v>30</v>
      </c>
      <c r="F56" s="935"/>
      <c r="G56" s="934">
        <f t="shared" ref="G56:G57" si="13">SUM(E56*F56)</f>
        <v>0</v>
      </c>
      <c r="H56" s="936" t="s">
        <v>88</v>
      </c>
    </row>
    <row r="57" spans="1:8" ht="15.75">
      <c r="A57" s="930" t="s">
        <v>134</v>
      </c>
      <c r="B57" s="931" t="s">
        <v>135</v>
      </c>
      <c r="C57" s="932" t="s">
        <v>130</v>
      </c>
      <c r="D57" s="933" t="s">
        <v>131</v>
      </c>
      <c r="E57" s="934">
        <v>24</v>
      </c>
      <c r="F57" s="935"/>
      <c r="G57" s="934">
        <f t="shared" si="13"/>
        <v>0</v>
      </c>
      <c r="H57" s="936" t="s">
        <v>88</v>
      </c>
    </row>
    <row r="58" spans="1:8" ht="13.5" customHeight="1">
      <c r="A58" s="82"/>
      <c r="B58" s="37"/>
      <c r="C58" s="82"/>
      <c r="D58" s="83"/>
      <c r="E58" s="38"/>
      <c r="F58" s="84"/>
      <c r="G58" s="38"/>
      <c r="H58" s="85"/>
    </row>
    <row r="59" spans="1:8" ht="13.5" customHeight="1">
      <c r="A59" s="82"/>
      <c r="B59" s="37"/>
      <c r="C59" s="82"/>
      <c r="D59" s="83"/>
      <c r="E59" s="86" t="s">
        <v>136</v>
      </c>
      <c r="F59" s="87"/>
      <c r="G59" s="86">
        <f>SUM(G3:G57)</f>
        <v>0</v>
      </c>
      <c r="H59" s="85"/>
    </row>
    <row r="60" spans="1:8" ht="13.5" customHeight="1">
      <c r="A60" s="82"/>
      <c r="B60" s="37"/>
      <c r="C60" s="82"/>
      <c r="D60" s="83"/>
      <c r="E60" s="83"/>
      <c r="F60" s="88"/>
      <c r="G60" s="83"/>
      <c r="H60" s="85"/>
    </row>
    <row r="61" spans="1:8" ht="13.5" customHeight="1">
      <c r="A61" s="82"/>
      <c r="B61" s="37"/>
      <c r="C61" s="82"/>
      <c r="D61" s="83"/>
      <c r="E61" s="83"/>
      <c r="F61" s="88"/>
      <c r="G61" s="83"/>
      <c r="H61" s="85"/>
    </row>
    <row r="62" spans="1:8" ht="13.5" customHeight="1">
      <c r="A62" s="82"/>
      <c r="B62" s="37"/>
      <c r="C62" s="82"/>
      <c r="D62" s="83"/>
      <c r="E62" s="83"/>
      <c r="F62" s="88"/>
      <c r="G62" s="83"/>
      <c r="H62" s="85"/>
    </row>
    <row r="63" spans="1:8" ht="13.5" customHeight="1">
      <c r="A63" s="82"/>
      <c r="B63" s="37"/>
      <c r="C63" s="82"/>
      <c r="D63" s="83"/>
      <c r="E63" s="83"/>
      <c r="F63" s="88"/>
      <c r="G63" s="83"/>
      <c r="H63" s="85"/>
    </row>
    <row r="64" spans="1:8" ht="13.5" customHeight="1">
      <c r="A64" s="82"/>
      <c r="B64" s="37"/>
      <c r="C64" s="82"/>
      <c r="D64" s="83"/>
      <c r="E64" s="83"/>
      <c r="F64" s="88"/>
      <c r="G64" s="83"/>
      <c r="H64" s="85"/>
    </row>
    <row r="65" spans="1:8" ht="13.5" customHeight="1">
      <c r="A65" s="82"/>
      <c r="B65" s="37"/>
      <c r="C65" s="82"/>
      <c r="D65" s="83"/>
      <c r="E65" s="83"/>
      <c r="F65" s="88"/>
      <c r="G65" s="83"/>
      <c r="H65" s="85"/>
    </row>
    <row r="66" spans="1:8" ht="13.5" customHeight="1">
      <c r="A66" s="82"/>
      <c r="B66" s="37"/>
      <c r="C66" s="82"/>
      <c r="D66" s="83"/>
      <c r="E66" s="83"/>
      <c r="F66" s="88"/>
      <c r="G66" s="83"/>
      <c r="H66" s="85"/>
    </row>
    <row r="67" spans="1:8" ht="13.5" customHeight="1">
      <c r="A67" s="82"/>
      <c r="B67" s="37"/>
      <c r="C67" s="82"/>
      <c r="D67" s="83"/>
      <c r="E67" s="83"/>
      <c r="F67" s="88"/>
      <c r="G67" s="83"/>
      <c r="H67" s="85"/>
    </row>
    <row r="68" spans="1:8" ht="13.5" customHeight="1">
      <c r="A68" s="82"/>
      <c r="B68" s="37"/>
      <c r="C68" s="82"/>
      <c r="D68" s="83"/>
      <c r="E68" s="83"/>
      <c r="F68" s="88"/>
      <c r="G68" s="83"/>
      <c r="H68" s="85"/>
    </row>
    <row r="69" spans="1:8" ht="13.5" customHeight="1">
      <c r="A69" s="82"/>
      <c r="B69" s="37"/>
      <c r="C69" s="82"/>
      <c r="D69" s="83"/>
      <c r="E69" s="83"/>
      <c r="F69" s="88"/>
      <c r="G69" s="83"/>
      <c r="H69" s="85"/>
    </row>
    <row r="70" spans="1:8" ht="13.5" customHeight="1">
      <c r="A70" s="82"/>
      <c r="B70" s="37"/>
      <c r="C70" s="82"/>
      <c r="D70" s="83"/>
      <c r="E70" s="83"/>
      <c r="F70" s="88"/>
      <c r="G70" s="83"/>
      <c r="H70" s="85"/>
    </row>
    <row r="71" spans="1:8" ht="13.5" customHeight="1">
      <c r="A71" s="82"/>
      <c r="B71" s="37"/>
      <c r="C71" s="82"/>
      <c r="D71" s="83"/>
      <c r="E71" s="83"/>
      <c r="F71" s="88"/>
      <c r="G71" s="83"/>
      <c r="H71" s="85"/>
    </row>
    <row r="72" spans="1:8" ht="13.5" customHeight="1">
      <c r="A72" s="82"/>
      <c r="B72" s="37"/>
      <c r="C72" s="82"/>
      <c r="D72" s="83"/>
      <c r="E72" s="83"/>
      <c r="F72" s="88"/>
      <c r="G72" s="83"/>
      <c r="H72" s="85"/>
    </row>
    <row r="73" spans="1:8" ht="13.5" customHeight="1">
      <c r="A73" s="82"/>
      <c r="B73" s="37"/>
      <c r="C73" s="82"/>
      <c r="D73" s="83"/>
      <c r="E73" s="83"/>
      <c r="F73" s="88"/>
      <c r="G73" s="83"/>
      <c r="H73" s="85"/>
    </row>
    <row r="74" spans="1:8" ht="13.5" customHeight="1">
      <c r="A74" s="82"/>
      <c r="B74" s="37"/>
      <c r="C74" s="82"/>
      <c r="D74" s="83"/>
      <c r="E74" s="83"/>
      <c r="F74" s="88"/>
      <c r="G74" s="83"/>
      <c r="H74" s="85"/>
    </row>
    <row r="75" spans="1:8" ht="13.5" customHeight="1">
      <c r="A75" s="82"/>
      <c r="B75" s="37"/>
      <c r="C75" s="82"/>
      <c r="D75" s="83"/>
      <c r="E75" s="83"/>
      <c r="F75" s="88"/>
      <c r="G75" s="83"/>
      <c r="H75" s="85"/>
    </row>
    <row r="76" spans="1:8" ht="13.5" customHeight="1">
      <c r="A76" s="82"/>
      <c r="B76" s="37"/>
      <c r="C76" s="82"/>
      <c r="D76" s="83"/>
      <c r="E76" s="83"/>
      <c r="F76" s="88"/>
      <c r="G76" s="83"/>
      <c r="H76" s="85"/>
    </row>
    <row r="77" spans="1:8" ht="13.5" customHeight="1">
      <c r="A77" s="82"/>
      <c r="B77" s="37"/>
      <c r="C77" s="82"/>
      <c r="D77" s="83"/>
      <c r="E77" s="83"/>
      <c r="F77" s="88"/>
      <c r="G77" s="83"/>
      <c r="H77" s="85"/>
    </row>
    <row r="78" spans="1:8" ht="13.5" customHeight="1">
      <c r="A78" s="82"/>
      <c r="B78" s="37"/>
      <c r="C78" s="82"/>
      <c r="D78" s="83"/>
      <c r="E78" s="83"/>
      <c r="F78" s="88"/>
      <c r="G78" s="83"/>
      <c r="H78" s="85"/>
    </row>
    <row r="79" spans="1:8" ht="13.5" customHeight="1">
      <c r="A79" s="82"/>
      <c r="B79" s="37"/>
      <c r="C79" s="82"/>
      <c r="D79" s="83"/>
      <c r="E79" s="83"/>
      <c r="F79" s="88"/>
      <c r="G79" s="83"/>
      <c r="H79" s="85"/>
    </row>
    <row r="80" spans="1:8" ht="13.5" customHeight="1">
      <c r="A80" s="82"/>
      <c r="B80" s="37"/>
      <c r="C80" s="82"/>
      <c r="D80" s="83"/>
      <c r="E80" s="83"/>
      <c r="F80" s="88"/>
      <c r="G80" s="83"/>
      <c r="H80" s="85"/>
    </row>
    <row r="81" spans="1:8" ht="13.5" customHeight="1">
      <c r="A81" s="82"/>
      <c r="B81" s="37"/>
      <c r="C81" s="82"/>
      <c r="D81" s="83"/>
      <c r="E81" s="83"/>
      <c r="F81" s="88"/>
      <c r="G81" s="83"/>
      <c r="H81" s="85"/>
    </row>
    <row r="82" spans="1:8" ht="13.5" customHeight="1">
      <c r="A82" s="82"/>
      <c r="B82" s="37"/>
      <c r="C82" s="82"/>
      <c r="D82" s="83"/>
      <c r="E82" s="83"/>
      <c r="F82" s="88"/>
      <c r="G82" s="83"/>
      <c r="H82" s="85"/>
    </row>
    <row r="83" spans="1:8" ht="13.5" customHeight="1">
      <c r="A83" s="82"/>
      <c r="B83" s="37"/>
      <c r="C83" s="82"/>
      <c r="D83" s="83"/>
      <c r="E83" s="83"/>
      <c r="F83" s="88"/>
      <c r="G83" s="83"/>
      <c r="H83" s="85"/>
    </row>
    <row r="84" spans="1:8" ht="13.5" customHeight="1">
      <c r="A84" s="82"/>
      <c r="B84" s="37"/>
      <c r="C84" s="82"/>
      <c r="D84" s="83"/>
      <c r="E84" s="83"/>
      <c r="F84" s="88"/>
      <c r="G84" s="83"/>
      <c r="H84" s="85"/>
    </row>
    <row r="85" spans="1:8" ht="13.5" customHeight="1">
      <c r="A85" s="82"/>
      <c r="B85" s="37"/>
      <c r="C85" s="82"/>
      <c r="D85" s="83"/>
      <c r="E85" s="83"/>
      <c r="F85" s="88"/>
      <c r="G85" s="83"/>
      <c r="H85" s="85"/>
    </row>
    <row r="86" spans="1:8" ht="13.5" customHeight="1">
      <c r="A86" s="82"/>
      <c r="B86" s="37"/>
      <c r="C86" s="82"/>
      <c r="D86" s="83"/>
      <c r="E86" s="83"/>
      <c r="F86" s="88"/>
      <c r="G86" s="83"/>
      <c r="H86" s="85"/>
    </row>
    <row r="87" spans="1:8" ht="13.5" customHeight="1">
      <c r="A87" s="82"/>
      <c r="B87" s="37"/>
      <c r="C87" s="82"/>
      <c r="D87" s="83"/>
      <c r="E87" s="83"/>
      <c r="F87" s="88"/>
      <c r="G87" s="83"/>
      <c r="H87" s="85"/>
    </row>
    <row r="88" spans="1:8" ht="13.5" customHeight="1">
      <c r="A88" s="82"/>
      <c r="B88" s="37"/>
      <c r="C88" s="82"/>
      <c r="D88" s="83"/>
      <c r="E88" s="83"/>
      <c r="F88" s="88"/>
      <c r="G88" s="83"/>
      <c r="H88" s="85"/>
    </row>
    <row r="89" spans="1:8" ht="13.5" customHeight="1">
      <c r="A89" s="82"/>
      <c r="B89" s="37"/>
      <c r="C89" s="82"/>
      <c r="D89" s="83"/>
      <c r="E89" s="83"/>
      <c r="F89" s="88"/>
      <c r="G89" s="83"/>
      <c r="H89" s="85"/>
    </row>
    <row r="90" spans="1:8" ht="13.5" customHeight="1">
      <c r="A90" s="82"/>
      <c r="B90" s="37"/>
      <c r="C90" s="82"/>
      <c r="D90" s="83"/>
      <c r="E90" s="83"/>
      <c r="F90" s="88"/>
      <c r="G90" s="83"/>
      <c r="H90" s="85"/>
    </row>
    <row r="91" spans="1:8" ht="13.5" customHeight="1">
      <c r="A91" s="82"/>
      <c r="B91" s="37"/>
      <c r="C91" s="82"/>
      <c r="D91" s="83"/>
      <c r="E91" s="83"/>
      <c r="F91" s="88"/>
      <c r="G91" s="83"/>
      <c r="H91" s="85"/>
    </row>
    <row r="92" spans="1:8" ht="13.5" customHeight="1">
      <c r="A92" s="82"/>
      <c r="B92" s="37"/>
      <c r="C92" s="82"/>
      <c r="D92" s="83"/>
      <c r="E92" s="83"/>
      <c r="F92" s="88"/>
      <c r="G92" s="83"/>
      <c r="H92" s="85"/>
    </row>
    <row r="93" spans="1:8" ht="13.5" customHeight="1">
      <c r="A93" s="82"/>
      <c r="B93" s="37"/>
      <c r="C93" s="82"/>
      <c r="D93" s="83"/>
      <c r="E93" s="83"/>
      <c r="F93" s="88"/>
      <c r="G93" s="83"/>
      <c r="H93" s="85"/>
    </row>
    <row r="94" spans="1:8" ht="13.5" customHeight="1">
      <c r="A94" s="82"/>
      <c r="B94" s="37"/>
      <c r="C94" s="82"/>
      <c r="D94" s="83"/>
      <c r="E94" s="83"/>
      <c r="F94" s="88"/>
      <c r="G94" s="83"/>
      <c r="H94" s="85"/>
    </row>
    <row r="95" spans="1:8" ht="13.5" customHeight="1">
      <c r="A95" s="82"/>
      <c r="B95" s="37"/>
      <c r="C95" s="82"/>
      <c r="D95" s="83"/>
      <c r="E95" s="83"/>
      <c r="F95" s="88"/>
      <c r="G95" s="83"/>
      <c r="H95" s="85"/>
    </row>
    <row r="96" spans="1:8" ht="13.5" customHeight="1">
      <c r="A96" s="82"/>
      <c r="B96" s="37"/>
      <c r="C96" s="82"/>
      <c r="D96" s="83"/>
      <c r="E96" s="83"/>
      <c r="F96" s="88"/>
      <c r="G96" s="83"/>
      <c r="H96" s="85"/>
    </row>
    <row r="97" spans="1:8" ht="13.5" customHeight="1">
      <c r="A97" s="82"/>
      <c r="B97" s="37"/>
      <c r="C97" s="82"/>
      <c r="D97" s="83"/>
      <c r="E97" s="83"/>
      <c r="F97" s="88"/>
      <c r="G97" s="83"/>
      <c r="H97" s="85"/>
    </row>
    <row r="98" spans="1:8" ht="13.5" customHeight="1">
      <c r="A98" s="82"/>
      <c r="B98" s="37"/>
      <c r="C98" s="82"/>
      <c r="D98" s="83"/>
      <c r="E98" s="83"/>
      <c r="F98" s="88"/>
      <c r="G98" s="83"/>
      <c r="H98" s="85"/>
    </row>
    <row r="99" spans="1:8" ht="13.5" customHeight="1">
      <c r="A99" s="82"/>
      <c r="B99" s="37"/>
      <c r="C99" s="82"/>
      <c r="D99" s="83"/>
      <c r="E99" s="83"/>
      <c r="F99" s="88"/>
      <c r="G99" s="83"/>
      <c r="H99" s="85"/>
    </row>
    <row r="100" spans="1:8" ht="13.5" customHeight="1">
      <c r="A100" s="82"/>
      <c r="B100" s="37"/>
      <c r="C100" s="82"/>
      <c r="D100" s="83"/>
      <c r="E100" s="83"/>
      <c r="F100" s="88"/>
      <c r="G100" s="83"/>
      <c r="H100" s="85"/>
    </row>
    <row r="101" spans="1:8" ht="13.5" customHeight="1">
      <c r="A101" s="82"/>
      <c r="B101" s="37"/>
      <c r="C101" s="82"/>
      <c r="D101" s="83"/>
      <c r="E101" s="83"/>
      <c r="F101" s="88"/>
      <c r="G101" s="83"/>
      <c r="H101" s="85"/>
    </row>
    <row r="102" spans="1:8" ht="13.5" customHeight="1">
      <c r="A102" s="82"/>
      <c r="B102" s="37"/>
      <c r="C102" s="82"/>
      <c r="D102" s="83"/>
      <c r="E102" s="83"/>
      <c r="F102" s="88"/>
      <c r="G102" s="83"/>
      <c r="H102" s="85"/>
    </row>
    <row r="103" spans="1:8" ht="13.5" customHeight="1">
      <c r="A103" s="82"/>
      <c r="B103" s="37"/>
      <c r="C103" s="82"/>
      <c r="D103" s="83"/>
      <c r="E103" s="83"/>
      <c r="F103" s="88"/>
      <c r="G103" s="83"/>
      <c r="H103" s="85"/>
    </row>
    <row r="104" spans="1:8" ht="13.5" customHeight="1">
      <c r="A104" s="82"/>
      <c r="B104" s="37"/>
      <c r="C104" s="82"/>
      <c r="D104" s="83"/>
      <c r="E104" s="83"/>
      <c r="F104" s="88"/>
      <c r="G104" s="83"/>
      <c r="H104" s="85"/>
    </row>
    <row r="105" spans="1:8" ht="13.5" customHeight="1">
      <c r="A105" s="82"/>
      <c r="B105" s="37"/>
      <c r="C105" s="82"/>
      <c r="D105" s="83"/>
      <c r="E105" s="83"/>
      <c r="F105" s="88"/>
      <c r="G105" s="83"/>
      <c r="H105" s="85"/>
    </row>
    <row r="106" spans="1:8" ht="13.5" customHeight="1">
      <c r="A106" s="82"/>
      <c r="B106" s="37"/>
      <c r="C106" s="82"/>
      <c r="D106" s="83"/>
      <c r="E106" s="83"/>
      <c r="F106" s="88"/>
      <c r="G106" s="83"/>
      <c r="H106" s="85"/>
    </row>
    <row r="107" spans="1:8" ht="13.5" customHeight="1">
      <c r="A107" s="82"/>
      <c r="B107" s="37"/>
      <c r="C107" s="82"/>
      <c r="D107" s="83"/>
      <c r="E107" s="83"/>
      <c r="F107" s="88"/>
      <c r="G107" s="83"/>
      <c r="H107" s="85"/>
    </row>
    <row r="108" spans="1:8" ht="13.5" customHeight="1">
      <c r="A108" s="82"/>
      <c r="B108" s="37"/>
      <c r="C108" s="82"/>
      <c r="D108" s="83"/>
      <c r="E108" s="83"/>
      <c r="F108" s="88"/>
      <c r="G108" s="83"/>
      <c r="H108" s="85"/>
    </row>
    <row r="109" spans="1:8" ht="13.5" customHeight="1">
      <c r="A109" s="82"/>
      <c r="B109" s="37"/>
      <c r="C109" s="82"/>
      <c r="D109" s="83"/>
      <c r="E109" s="83"/>
      <c r="F109" s="88"/>
      <c r="G109" s="83"/>
      <c r="H109" s="85"/>
    </row>
    <row r="110" spans="1:8" ht="13.5" customHeight="1">
      <c r="A110" s="82"/>
      <c r="B110" s="37"/>
      <c r="C110" s="82"/>
      <c r="D110" s="83"/>
      <c r="E110" s="83"/>
      <c r="F110" s="88"/>
      <c r="G110" s="83"/>
      <c r="H110" s="85"/>
    </row>
    <row r="111" spans="1:8" ht="13.5" customHeight="1">
      <c r="A111" s="82"/>
      <c r="B111" s="37"/>
      <c r="C111" s="82"/>
      <c r="D111" s="83"/>
      <c r="E111" s="83"/>
      <c r="F111" s="88"/>
      <c r="G111" s="83"/>
      <c r="H111" s="85"/>
    </row>
    <row r="112" spans="1:8" ht="13.5" customHeight="1">
      <c r="A112" s="82"/>
      <c r="B112" s="37"/>
      <c r="C112" s="82"/>
      <c r="D112" s="83"/>
      <c r="E112" s="83"/>
      <c r="F112" s="88"/>
      <c r="G112" s="83"/>
      <c r="H112" s="85"/>
    </row>
    <row r="113" spans="1:8" ht="13.5" customHeight="1">
      <c r="A113" s="82"/>
      <c r="B113" s="37"/>
      <c r="C113" s="82"/>
      <c r="D113" s="83"/>
      <c r="E113" s="83"/>
      <c r="F113" s="88"/>
      <c r="G113" s="83"/>
      <c r="H113" s="85"/>
    </row>
    <row r="114" spans="1:8" ht="13.5" customHeight="1">
      <c r="A114" s="82"/>
      <c r="B114" s="37"/>
      <c r="C114" s="82"/>
      <c r="D114" s="83"/>
      <c r="E114" s="83"/>
      <c r="F114" s="88"/>
      <c r="G114" s="83"/>
      <c r="H114" s="85"/>
    </row>
    <row r="115" spans="1:8" ht="13.5" customHeight="1">
      <c r="A115" s="82"/>
      <c r="B115" s="37"/>
      <c r="C115" s="82"/>
      <c r="D115" s="83"/>
      <c r="E115" s="83"/>
      <c r="F115" s="88"/>
      <c r="G115" s="83"/>
      <c r="H115" s="85"/>
    </row>
    <row r="116" spans="1:8" ht="13.5" customHeight="1">
      <c r="A116" s="82"/>
      <c r="B116" s="37"/>
      <c r="C116" s="82"/>
      <c r="D116" s="83"/>
      <c r="E116" s="83"/>
      <c r="F116" s="88"/>
      <c r="G116" s="83"/>
      <c r="H116" s="85"/>
    </row>
    <row r="117" spans="1:8" ht="13.5" customHeight="1">
      <c r="A117" s="82"/>
      <c r="B117" s="37"/>
      <c r="C117" s="82"/>
      <c r="D117" s="83"/>
      <c r="E117" s="83"/>
      <c r="F117" s="88"/>
      <c r="G117" s="83"/>
      <c r="H117" s="85"/>
    </row>
    <row r="118" spans="1:8" ht="13.5" customHeight="1">
      <c r="A118" s="82"/>
      <c r="B118" s="37"/>
      <c r="C118" s="82"/>
      <c r="D118" s="83"/>
      <c r="E118" s="83"/>
      <c r="F118" s="88"/>
      <c r="G118" s="83"/>
      <c r="H118" s="85"/>
    </row>
    <row r="119" spans="1:8" ht="13.5" customHeight="1">
      <c r="A119" s="82"/>
      <c r="B119" s="37"/>
      <c r="C119" s="82"/>
      <c r="D119" s="83"/>
      <c r="E119" s="83"/>
      <c r="F119" s="88"/>
      <c r="G119" s="83"/>
      <c r="H119" s="85"/>
    </row>
    <row r="120" spans="1:8" ht="13.5" customHeight="1">
      <c r="A120" s="82"/>
      <c r="B120" s="37"/>
      <c r="C120" s="82"/>
      <c r="D120" s="83"/>
      <c r="E120" s="83"/>
      <c r="F120" s="88"/>
      <c r="G120" s="83"/>
      <c r="H120" s="85"/>
    </row>
    <row r="121" spans="1:8" ht="13.5" customHeight="1">
      <c r="A121" s="82"/>
      <c r="B121" s="37"/>
      <c r="C121" s="82"/>
      <c r="D121" s="83"/>
      <c r="E121" s="83"/>
      <c r="F121" s="88"/>
      <c r="G121" s="83"/>
      <c r="H121" s="85"/>
    </row>
    <row r="122" spans="1:8" ht="13.5" customHeight="1">
      <c r="A122" s="82"/>
      <c r="B122" s="37"/>
      <c r="C122" s="82"/>
      <c r="D122" s="83"/>
      <c r="E122" s="83"/>
      <c r="F122" s="88"/>
      <c r="G122" s="83"/>
      <c r="H122" s="85"/>
    </row>
    <row r="123" spans="1:8" ht="13.5" customHeight="1">
      <c r="A123" s="82"/>
      <c r="B123" s="37"/>
      <c r="C123" s="82"/>
      <c r="D123" s="83"/>
      <c r="E123" s="83"/>
      <c r="F123" s="88"/>
      <c r="G123" s="83"/>
      <c r="H123" s="85"/>
    </row>
    <row r="124" spans="1:8" ht="13.5" customHeight="1">
      <c r="A124" s="82"/>
      <c r="B124" s="37"/>
      <c r="C124" s="82"/>
      <c r="D124" s="83"/>
      <c r="E124" s="83"/>
      <c r="F124" s="88"/>
      <c r="G124" s="83"/>
      <c r="H124" s="85"/>
    </row>
    <row r="125" spans="1:8" ht="13.5" customHeight="1">
      <c r="A125" s="82"/>
      <c r="B125" s="37"/>
      <c r="C125" s="82"/>
      <c r="D125" s="83"/>
      <c r="E125" s="83"/>
      <c r="F125" s="88"/>
      <c r="G125" s="83"/>
      <c r="H125" s="85"/>
    </row>
    <row r="126" spans="1:8" ht="13.5" customHeight="1">
      <c r="A126" s="82"/>
      <c r="B126" s="37"/>
      <c r="C126" s="82"/>
      <c r="D126" s="83"/>
      <c r="E126" s="83"/>
      <c r="F126" s="88"/>
      <c r="G126" s="83"/>
      <c r="H126" s="85"/>
    </row>
    <row r="127" spans="1:8" ht="13.5" customHeight="1">
      <c r="A127" s="82"/>
      <c r="B127" s="37"/>
      <c r="C127" s="82"/>
      <c r="D127" s="83"/>
      <c r="E127" s="83"/>
      <c r="F127" s="88"/>
      <c r="G127" s="83"/>
      <c r="H127" s="85"/>
    </row>
    <row r="128" spans="1:8" ht="13.5" customHeight="1">
      <c r="A128" s="82"/>
      <c r="B128" s="37"/>
      <c r="C128" s="82"/>
      <c r="D128" s="83"/>
      <c r="E128" s="83"/>
      <c r="F128" s="88"/>
      <c r="G128" s="83"/>
      <c r="H128" s="85"/>
    </row>
    <row r="129" spans="1:8" ht="13.5" customHeight="1">
      <c r="A129" s="82"/>
      <c r="B129" s="37"/>
      <c r="C129" s="82"/>
      <c r="D129" s="83"/>
      <c r="E129" s="83"/>
      <c r="F129" s="88"/>
      <c r="G129" s="83"/>
      <c r="H129" s="85"/>
    </row>
    <row r="130" spans="1:8" ht="13.5" customHeight="1">
      <c r="A130" s="82"/>
      <c r="B130" s="37"/>
      <c r="C130" s="82"/>
      <c r="D130" s="83"/>
      <c r="E130" s="83"/>
      <c r="F130" s="88"/>
      <c r="G130" s="83"/>
      <c r="H130" s="85"/>
    </row>
    <row r="131" spans="1:8" ht="13.5" customHeight="1">
      <c r="A131" s="82"/>
      <c r="B131" s="37"/>
      <c r="C131" s="82"/>
      <c r="D131" s="83"/>
      <c r="E131" s="83"/>
      <c r="F131" s="88"/>
      <c r="G131" s="83"/>
      <c r="H131" s="85"/>
    </row>
    <row r="132" spans="1:8" ht="13.5" customHeight="1">
      <c r="A132" s="82"/>
      <c r="B132" s="37"/>
      <c r="C132" s="82"/>
      <c r="D132" s="83"/>
      <c r="E132" s="83"/>
      <c r="F132" s="88"/>
      <c r="G132" s="83"/>
      <c r="H132" s="85"/>
    </row>
    <row r="133" spans="1:8" ht="13.5" customHeight="1">
      <c r="A133" s="82"/>
      <c r="B133" s="37"/>
      <c r="C133" s="82"/>
      <c r="D133" s="83"/>
      <c r="E133" s="83"/>
      <c r="F133" s="88"/>
      <c r="G133" s="83"/>
      <c r="H133" s="85"/>
    </row>
    <row r="134" spans="1:8" ht="13.5" customHeight="1">
      <c r="A134" s="82"/>
      <c r="B134" s="37"/>
      <c r="C134" s="82"/>
      <c r="D134" s="83"/>
      <c r="E134" s="83"/>
      <c r="F134" s="88"/>
      <c r="G134" s="83"/>
      <c r="H134" s="85"/>
    </row>
    <row r="135" spans="1:8" ht="13.5" customHeight="1">
      <c r="A135" s="82"/>
      <c r="B135" s="37"/>
      <c r="C135" s="82"/>
      <c r="D135" s="83"/>
      <c r="E135" s="83"/>
      <c r="F135" s="88"/>
      <c r="G135" s="83"/>
      <c r="H135" s="85"/>
    </row>
    <row r="136" spans="1:8" ht="13.5" customHeight="1">
      <c r="A136" s="82"/>
      <c r="B136" s="37"/>
      <c r="C136" s="82"/>
      <c r="D136" s="83"/>
      <c r="E136" s="83"/>
      <c r="F136" s="88"/>
      <c r="G136" s="83"/>
      <c r="H136" s="85"/>
    </row>
    <row r="137" spans="1:8" ht="13.5" customHeight="1">
      <c r="A137" s="82"/>
      <c r="B137" s="37"/>
      <c r="C137" s="82"/>
      <c r="D137" s="83"/>
      <c r="E137" s="83"/>
      <c r="F137" s="88"/>
      <c r="G137" s="83"/>
      <c r="H137" s="85"/>
    </row>
    <row r="138" spans="1:8" ht="13.5" customHeight="1">
      <c r="A138" s="82"/>
      <c r="B138" s="37"/>
      <c r="C138" s="82"/>
      <c r="D138" s="83"/>
      <c r="E138" s="83"/>
      <c r="F138" s="88"/>
      <c r="G138" s="83"/>
      <c r="H138" s="85"/>
    </row>
    <row r="139" spans="1:8" ht="13.5" customHeight="1">
      <c r="A139" s="82"/>
      <c r="B139" s="37"/>
      <c r="C139" s="82"/>
      <c r="D139" s="83"/>
      <c r="E139" s="83"/>
      <c r="F139" s="88"/>
      <c r="G139" s="83"/>
      <c r="H139" s="85"/>
    </row>
    <row r="140" spans="1:8" ht="13.5" customHeight="1">
      <c r="A140" s="82"/>
      <c r="B140" s="37"/>
      <c r="C140" s="82"/>
      <c r="D140" s="83"/>
      <c r="E140" s="83"/>
      <c r="F140" s="88"/>
      <c r="G140" s="83"/>
      <c r="H140" s="85"/>
    </row>
    <row r="141" spans="1:8" ht="13.5" customHeight="1">
      <c r="A141" s="82"/>
      <c r="B141" s="37"/>
      <c r="C141" s="82"/>
      <c r="D141" s="83"/>
      <c r="E141" s="83"/>
      <c r="F141" s="88"/>
      <c r="G141" s="83"/>
      <c r="H141" s="85"/>
    </row>
    <row r="142" spans="1:8" ht="13.5" customHeight="1">
      <c r="A142" s="82"/>
      <c r="B142" s="37"/>
      <c r="C142" s="82"/>
      <c r="D142" s="83"/>
      <c r="E142" s="83"/>
      <c r="F142" s="88"/>
      <c r="G142" s="83"/>
      <c r="H142" s="85"/>
    </row>
    <row r="143" spans="1:8" ht="13.5" customHeight="1">
      <c r="A143" s="82"/>
      <c r="B143" s="37"/>
      <c r="C143" s="82"/>
      <c r="D143" s="83"/>
      <c r="E143" s="83"/>
      <c r="F143" s="88"/>
      <c r="G143" s="83"/>
      <c r="H143" s="85"/>
    </row>
    <row r="144" spans="1:8" ht="13.5" customHeight="1">
      <c r="A144" s="82"/>
      <c r="B144" s="37"/>
      <c r="C144" s="82"/>
      <c r="D144" s="83"/>
      <c r="E144" s="83"/>
      <c r="F144" s="88"/>
      <c r="G144" s="83"/>
      <c r="H144" s="85"/>
    </row>
    <row r="145" spans="1:8" ht="13.5" customHeight="1">
      <c r="A145" s="82"/>
      <c r="B145" s="37"/>
      <c r="C145" s="82"/>
      <c r="D145" s="83"/>
      <c r="E145" s="83"/>
      <c r="F145" s="88"/>
      <c r="G145" s="83"/>
      <c r="H145" s="85"/>
    </row>
    <row r="146" spans="1:8" ht="13.5" customHeight="1">
      <c r="A146" s="82"/>
      <c r="B146" s="37"/>
      <c r="C146" s="82"/>
      <c r="D146" s="83"/>
      <c r="E146" s="83"/>
      <c r="F146" s="88"/>
      <c r="G146" s="83"/>
      <c r="H146" s="85"/>
    </row>
    <row r="147" spans="1:8" ht="13.5" customHeight="1">
      <c r="A147" s="82"/>
      <c r="B147" s="37"/>
      <c r="C147" s="82"/>
      <c r="D147" s="83"/>
      <c r="E147" s="83"/>
      <c r="F147" s="88"/>
      <c r="G147" s="83"/>
      <c r="H147" s="85"/>
    </row>
    <row r="148" spans="1:8" ht="13.5" customHeight="1">
      <c r="A148" s="82"/>
      <c r="B148" s="37"/>
      <c r="C148" s="82"/>
      <c r="D148" s="83"/>
      <c r="E148" s="83"/>
      <c r="F148" s="88"/>
      <c r="G148" s="83"/>
      <c r="H148" s="85"/>
    </row>
    <row r="149" spans="1:8" ht="13.5" customHeight="1">
      <c r="A149" s="82"/>
      <c r="B149" s="37"/>
      <c r="C149" s="82"/>
      <c r="D149" s="83"/>
      <c r="E149" s="83"/>
      <c r="F149" s="88"/>
      <c r="G149" s="83"/>
      <c r="H149" s="85"/>
    </row>
    <row r="150" spans="1:8" ht="13.5" customHeight="1">
      <c r="A150" s="82"/>
      <c r="B150" s="37"/>
      <c r="C150" s="82"/>
      <c r="D150" s="83"/>
      <c r="E150" s="83"/>
      <c r="F150" s="88"/>
      <c r="G150" s="83"/>
      <c r="H150" s="85"/>
    </row>
    <row r="151" spans="1:8" ht="13.5" customHeight="1">
      <c r="A151" s="82"/>
      <c r="B151" s="37"/>
      <c r="C151" s="82"/>
      <c r="D151" s="83"/>
      <c r="E151" s="83"/>
      <c r="F151" s="88"/>
      <c r="G151" s="83"/>
      <c r="H151" s="85"/>
    </row>
    <row r="152" spans="1:8" ht="13.5" customHeight="1">
      <c r="A152" s="82"/>
      <c r="B152" s="37"/>
      <c r="C152" s="82"/>
      <c r="D152" s="83"/>
      <c r="E152" s="83"/>
      <c r="F152" s="88"/>
      <c r="G152" s="83"/>
      <c r="H152" s="85"/>
    </row>
    <row r="153" spans="1:8" ht="13.5" customHeight="1">
      <c r="A153" s="82"/>
      <c r="B153" s="37"/>
      <c r="C153" s="82"/>
      <c r="D153" s="83"/>
      <c r="E153" s="83"/>
      <c r="F153" s="88"/>
      <c r="G153" s="83"/>
      <c r="H153" s="85"/>
    </row>
    <row r="154" spans="1:8" ht="13.5" customHeight="1">
      <c r="A154" s="82"/>
      <c r="B154" s="37"/>
      <c r="C154" s="82"/>
      <c r="D154" s="83"/>
      <c r="E154" s="83"/>
      <c r="F154" s="88"/>
      <c r="G154" s="83"/>
      <c r="H154" s="85"/>
    </row>
    <row r="155" spans="1:8" ht="13.5" customHeight="1">
      <c r="A155" s="82"/>
      <c r="B155" s="37"/>
      <c r="C155" s="82"/>
      <c r="D155" s="83"/>
      <c r="E155" s="83"/>
      <c r="F155" s="88"/>
      <c r="G155" s="83"/>
      <c r="H155" s="85"/>
    </row>
    <row r="156" spans="1:8" ht="13.5" customHeight="1">
      <c r="A156" s="82"/>
      <c r="B156" s="37"/>
      <c r="C156" s="82"/>
      <c r="D156" s="83"/>
      <c r="E156" s="83"/>
      <c r="F156" s="88"/>
      <c r="G156" s="83"/>
      <c r="H156" s="85"/>
    </row>
    <row r="157" spans="1:8" ht="13.5" customHeight="1">
      <c r="A157" s="82"/>
      <c r="B157" s="37"/>
      <c r="C157" s="82"/>
      <c r="D157" s="83"/>
      <c r="E157" s="83"/>
      <c r="F157" s="88"/>
      <c r="G157" s="83"/>
      <c r="H157" s="85"/>
    </row>
    <row r="158" spans="1:8" ht="13.5" customHeight="1">
      <c r="A158" s="82"/>
      <c r="B158" s="37"/>
      <c r="C158" s="82"/>
      <c r="D158" s="83"/>
      <c r="E158" s="83"/>
      <c r="F158" s="88"/>
      <c r="G158" s="83"/>
      <c r="H158" s="85"/>
    </row>
    <row r="159" spans="1:8" ht="13.5" customHeight="1">
      <c r="A159" s="82"/>
      <c r="B159" s="37"/>
      <c r="C159" s="82"/>
      <c r="D159" s="83"/>
      <c r="E159" s="83"/>
      <c r="F159" s="88"/>
      <c r="G159" s="83"/>
      <c r="H159" s="85"/>
    </row>
    <row r="160" spans="1:8" ht="13.5" customHeight="1">
      <c r="A160" s="82"/>
      <c r="B160" s="37"/>
      <c r="C160" s="82"/>
      <c r="D160" s="83"/>
      <c r="E160" s="83"/>
      <c r="F160" s="88"/>
      <c r="G160" s="83"/>
      <c r="H160" s="85"/>
    </row>
    <row r="161" spans="1:8" ht="13.5" customHeight="1">
      <c r="A161" s="82"/>
      <c r="B161" s="37"/>
      <c r="C161" s="82"/>
      <c r="D161" s="83"/>
      <c r="E161" s="83"/>
      <c r="F161" s="88"/>
      <c r="G161" s="83"/>
      <c r="H161" s="85"/>
    </row>
    <row r="162" spans="1:8" ht="13.5" customHeight="1">
      <c r="A162" s="82"/>
      <c r="B162" s="37"/>
      <c r="C162" s="82"/>
      <c r="D162" s="83"/>
      <c r="E162" s="83"/>
      <c r="F162" s="88"/>
      <c r="G162" s="83"/>
      <c r="H162" s="85"/>
    </row>
    <row r="163" spans="1:8" ht="13.5" customHeight="1">
      <c r="A163" s="82"/>
      <c r="B163" s="37"/>
      <c r="C163" s="82"/>
      <c r="D163" s="83"/>
      <c r="E163" s="83"/>
      <c r="F163" s="88"/>
      <c r="G163" s="83"/>
      <c r="H163" s="85"/>
    </row>
    <row r="164" spans="1:8" ht="13.5" customHeight="1">
      <c r="A164" s="82"/>
      <c r="B164" s="37"/>
      <c r="C164" s="82"/>
      <c r="D164" s="83"/>
      <c r="E164" s="83"/>
      <c r="F164" s="88"/>
      <c r="G164" s="83"/>
      <c r="H164" s="85"/>
    </row>
    <row r="165" spans="1:8" ht="13.5" customHeight="1">
      <c r="A165" s="82"/>
      <c r="B165" s="37"/>
      <c r="C165" s="82"/>
      <c r="D165" s="83"/>
      <c r="E165" s="83"/>
      <c r="F165" s="88"/>
      <c r="G165" s="83"/>
      <c r="H165" s="85"/>
    </row>
    <row r="166" spans="1:8" ht="13.5" customHeight="1">
      <c r="A166" s="82"/>
      <c r="B166" s="37"/>
      <c r="C166" s="82"/>
      <c r="D166" s="83"/>
      <c r="E166" s="83"/>
      <c r="F166" s="88"/>
      <c r="G166" s="83"/>
      <c r="H166" s="85"/>
    </row>
    <row r="167" spans="1:8" ht="13.5" customHeight="1">
      <c r="A167" s="82"/>
      <c r="B167" s="37"/>
      <c r="C167" s="82"/>
      <c r="D167" s="83"/>
      <c r="E167" s="83"/>
      <c r="F167" s="88"/>
      <c r="G167" s="83"/>
      <c r="H167" s="85"/>
    </row>
    <row r="168" spans="1:8" ht="13.5" customHeight="1">
      <c r="A168" s="82"/>
      <c r="B168" s="37"/>
      <c r="C168" s="82"/>
      <c r="D168" s="83"/>
      <c r="E168" s="83"/>
      <c r="F168" s="88"/>
      <c r="G168" s="83"/>
      <c r="H168" s="85"/>
    </row>
    <row r="169" spans="1:8" ht="13.5" customHeight="1">
      <c r="A169" s="82"/>
      <c r="B169" s="37"/>
      <c r="C169" s="82"/>
      <c r="D169" s="83"/>
      <c r="E169" s="83"/>
      <c r="F169" s="88"/>
      <c r="G169" s="83"/>
      <c r="H169" s="85"/>
    </row>
    <row r="170" spans="1:8" ht="13.5" customHeight="1">
      <c r="A170" s="82"/>
      <c r="B170" s="37"/>
      <c r="C170" s="82"/>
      <c r="D170" s="83"/>
      <c r="E170" s="83"/>
      <c r="F170" s="88"/>
      <c r="G170" s="83"/>
      <c r="H170" s="85"/>
    </row>
    <row r="171" spans="1:8" ht="13.5" customHeight="1">
      <c r="A171" s="82"/>
      <c r="B171" s="37"/>
      <c r="C171" s="82"/>
      <c r="D171" s="83"/>
      <c r="E171" s="83"/>
      <c r="F171" s="88"/>
      <c r="G171" s="83"/>
      <c r="H171" s="85"/>
    </row>
    <row r="172" spans="1:8" ht="13.5" customHeight="1">
      <c r="A172" s="82"/>
      <c r="B172" s="37"/>
      <c r="C172" s="82"/>
      <c r="D172" s="83"/>
      <c r="E172" s="83"/>
      <c r="F172" s="88"/>
      <c r="G172" s="83"/>
      <c r="H172" s="85"/>
    </row>
    <row r="173" spans="1:8" ht="13.5" customHeight="1">
      <c r="A173" s="82"/>
      <c r="B173" s="37"/>
      <c r="C173" s="82"/>
      <c r="D173" s="83"/>
      <c r="E173" s="83"/>
      <c r="F173" s="88"/>
      <c r="G173" s="83"/>
      <c r="H173" s="85"/>
    </row>
    <row r="174" spans="1:8" ht="13.5" customHeight="1">
      <c r="A174" s="82"/>
      <c r="B174" s="37"/>
      <c r="C174" s="82"/>
      <c r="D174" s="83"/>
      <c r="E174" s="83"/>
      <c r="F174" s="88"/>
      <c r="G174" s="83"/>
      <c r="H174" s="85"/>
    </row>
    <row r="175" spans="1:8" ht="13.5" customHeight="1">
      <c r="A175" s="82"/>
      <c r="B175" s="37"/>
      <c r="C175" s="82"/>
      <c r="D175" s="83"/>
      <c r="E175" s="83"/>
      <c r="F175" s="88"/>
      <c r="G175" s="83"/>
      <c r="H175" s="85"/>
    </row>
    <row r="176" spans="1:8" ht="13.5" customHeight="1">
      <c r="A176" s="82"/>
      <c r="B176" s="37"/>
      <c r="C176" s="82"/>
      <c r="D176" s="83"/>
      <c r="E176" s="83"/>
      <c r="F176" s="88"/>
      <c r="G176" s="83"/>
      <c r="H176" s="85"/>
    </row>
    <row r="177" spans="1:8" ht="13.5" customHeight="1">
      <c r="A177" s="82"/>
      <c r="B177" s="37"/>
      <c r="C177" s="82"/>
      <c r="D177" s="83"/>
      <c r="E177" s="83"/>
      <c r="F177" s="88"/>
      <c r="G177" s="83"/>
      <c r="H177" s="85"/>
    </row>
    <row r="178" spans="1:8" ht="13.5" customHeight="1">
      <c r="A178" s="82"/>
      <c r="B178" s="37"/>
      <c r="C178" s="82"/>
      <c r="D178" s="83"/>
      <c r="E178" s="83"/>
      <c r="F178" s="88"/>
      <c r="G178" s="83"/>
      <c r="H178" s="85"/>
    </row>
    <row r="179" spans="1:8" ht="13.5" customHeight="1">
      <c r="A179" s="82"/>
      <c r="B179" s="37"/>
      <c r="C179" s="82"/>
      <c r="D179" s="83"/>
      <c r="E179" s="83"/>
      <c r="F179" s="88"/>
      <c r="G179" s="83"/>
      <c r="H179" s="85"/>
    </row>
    <row r="180" spans="1:8" ht="13.5" customHeight="1">
      <c r="A180" s="82"/>
      <c r="B180" s="37"/>
      <c r="C180" s="82"/>
      <c r="D180" s="83"/>
      <c r="E180" s="83"/>
      <c r="F180" s="88"/>
      <c r="G180" s="83"/>
      <c r="H180" s="85"/>
    </row>
    <row r="181" spans="1:8" ht="13.5" customHeight="1">
      <c r="A181" s="82"/>
      <c r="B181" s="37"/>
      <c r="C181" s="82"/>
      <c r="D181" s="83"/>
      <c r="E181" s="83"/>
      <c r="F181" s="88"/>
      <c r="G181" s="83"/>
      <c r="H181" s="85"/>
    </row>
    <row r="182" spans="1:8" ht="13.5" customHeight="1">
      <c r="A182" s="82"/>
      <c r="B182" s="37"/>
      <c r="C182" s="82"/>
      <c r="D182" s="83"/>
      <c r="E182" s="83"/>
      <c r="F182" s="88"/>
      <c r="G182" s="83"/>
      <c r="H182" s="85"/>
    </row>
    <row r="183" spans="1:8" ht="13.5" customHeight="1">
      <c r="A183" s="82"/>
      <c r="B183" s="37"/>
      <c r="C183" s="82"/>
      <c r="D183" s="83"/>
      <c r="E183" s="83"/>
      <c r="F183" s="88"/>
      <c r="G183" s="83"/>
      <c r="H183" s="85"/>
    </row>
    <row r="184" spans="1:8" ht="13.5" customHeight="1">
      <c r="A184" s="82"/>
      <c r="B184" s="37"/>
      <c r="C184" s="82"/>
      <c r="D184" s="83"/>
      <c r="E184" s="83"/>
      <c r="F184" s="88"/>
      <c r="G184" s="83"/>
      <c r="H184" s="85"/>
    </row>
    <row r="185" spans="1:8" ht="13.5" customHeight="1">
      <c r="A185" s="82"/>
      <c r="B185" s="37"/>
      <c r="C185" s="82"/>
      <c r="D185" s="83"/>
      <c r="E185" s="83"/>
      <c r="F185" s="88"/>
      <c r="G185" s="83"/>
      <c r="H185" s="85"/>
    </row>
    <row r="186" spans="1:8" ht="13.5" customHeight="1">
      <c r="A186" s="82"/>
      <c r="B186" s="37"/>
      <c r="C186" s="82"/>
      <c r="D186" s="83"/>
      <c r="E186" s="83"/>
      <c r="F186" s="88"/>
      <c r="G186" s="83"/>
      <c r="H186" s="85"/>
    </row>
    <row r="187" spans="1:8" ht="13.5" customHeight="1">
      <c r="A187" s="82"/>
      <c r="B187" s="37"/>
      <c r="C187" s="82"/>
      <c r="D187" s="83"/>
      <c r="E187" s="83"/>
      <c r="F187" s="88"/>
      <c r="G187" s="83"/>
      <c r="H187" s="85"/>
    </row>
    <row r="188" spans="1:8" ht="13.5" customHeight="1">
      <c r="A188" s="82"/>
      <c r="B188" s="37"/>
      <c r="C188" s="82"/>
      <c r="D188" s="83"/>
      <c r="E188" s="83"/>
      <c r="F188" s="88"/>
      <c r="G188" s="83"/>
      <c r="H188" s="85"/>
    </row>
    <row r="189" spans="1:8" ht="13.5" customHeight="1">
      <c r="A189" s="82"/>
      <c r="B189" s="37"/>
      <c r="C189" s="82"/>
      <c r="D189" s="83"/>
      <c r="E189" s="83"/>
      <c r="F189" s="88"/>
      <c r="G189" s="83"/>
      <c r="H189" s="85"/>
    </row>
    <row r="190" spans="1:8" ht="13.5" customHeight="1">
      <c r="A190" s="82"/>
      <c r="B190" s="37"/>
      <c r="C190" s="82"/>
      <c r="D190" s="83"/>
      <c r="E190" s="83"/>
      <c r="F190" s="88"/>
      <c r="G190" s="83"/>
      <c r="H190" s="85"/>
    </row>
    <row r="191" spans="1:8" ht="13.5" customHeight="1">
      <c r="A191" s="82"/>
      <c r="B191" s="37"/>
      <c r="C191" s="82"/>
      <c r="D191" s="83"/>
      <c r="E191" s="83"/>
      <c r="F191" s="88"/>
      <c r="G191" s="83"/>
      <c r="H191" s="85"/>
    </row>
    <row r="192" spans="1:8" ht="13.5" customHeight="1">
      <c r="A192" s="82"/>
      <c r="B192" s="37"/>
      <c r="C192" s="82"/>
      <c r="D192" s="83"/>
      <c r="E192" s="83"/>
      <c r="F192" s="88"/>
      <c r="G192" s="83"/>
      <c r="H192" s="85"/>
    </row>
    <row r="193" spans="1:8" ht="13.5" customHeight="1">
      <c r="A193" s="82"/>
      <c r="B193" s="37"/>
      <c r="C193" s="82"/>
      <c r="D193" s="83"/>
      <c r="E193" s="83"/>
      <c r="F193" s="88"/>
      <c r="G193" s="83"/>
      <c r="H193" s="85"/>
    </row>
    <row r="194" spans="1:8" ht="13.5" customHeight="1">
      <c r="A194" s="82"/>
      <c r="B194" s="37"/>
      <c r="C194" s="82"/>
      <c r="D194" s="83"/>
      <c r="E194" s="83"/>
      <c r="F194" s="88"/>
      <c r="G194" s="83"/>
      <c r="H194" s="85"/>
    </row>
    <row r="195" spans="1:8" ht="13.5" customHeight="1">
      <c r="A195" s="82"/>
      <c r="B195" s="37"/>
      <c r="C195" s="82"/>
      <c r="D195" s="83"/>
      <c r="E195" s="83"/>
      <c r="F195" s="88"/>
      <c r="G195" s="83"/>
      <c r="H195" s="85"/>
    </row>
    <row r="196" spans="1:8" ht="13.5" customHeight="1">
      <c r="A196" s="82"/>
      <c r="B196" s="37"/>
      <c r="C196" s="82"/>
      <c r="D196" s="83"/>
      <c r="E196" s="83"/>
      <c r="F196" s="88"/>
      <c r="G196" s="83"/>
      <c r="H196" s="85"/>
    </row>
    <row r="197" spans="1:8" ht="13.5" customHeight="1">
      <c r="A197" s="82"/>
      <c r="B197" s="37"/>
      <c r="C197" s="82"/>
      <c r="D197" s="83"/>
      <c r="E197" s="83"/>
      <c r="F197" s="88"/>
      <c r="G197" s="83"/>
      <c r="H197" s="85"/>
    </row>
    <row r="198" spans="1:8" ht="13.5" customHeight="1">
      <c r="A198" s="82"/>
      <c r="B198" s="37"/>
      <c r="C198" s="82"/>
      <c r="D198" s="83"/>
      <c r="E198" s="83"/>
      <c r="F198" s="88"/>
      <c r="G198" s="83"/>
      <c r="H198" s="85"/>
    </row>
    <row r="199" spans="1:8" ht="13.5" customHeight="1">
      <c r="A199" s="82"/>
      <c r="B199" s="37"/>
      <c r="C199" s="82"/>
      <c r="D199" s="83"/>
      <c r="E199" s="83"/>
      <c r="F199" s="88"/>
      <c r="G199" s="83"/>
      <c r="H199" s="85"/>
    </row>
    <row r="200" spans="1:8" ht="13.5" customHeight="1">
      <c r="A200" s="82"/>
      <c r="B200" s="37"/>
      <c r="C200" s="82"/>
      <c r="D200" s="83"/>
      <c r="E200" s="83"/>
      <c r="F200" s="88"/>
      <c r="G200" s="83"/>
      <c r="H200" s="85"/>
    </row>
    <row r="201" spans="1:8" ht="13.5" customHeight="1">
      <c r="A201" s="82"/>
      <c r="B201" s="37"/>
      <c r="C201" s="82"/>
      <c r="D201" s="83"/>
      <c r="E201" s="83"/>
      <c r="F201" s="88"/>
      <c r="G201" s="83"/>
      <c r="H201" s="85"/>
    </row>
    <row r="202" spans="1:8" ht="13.5" customHeight="1">
      <c r="A202" s="82"/>
      <c r="B202" s="37"/>
      <c r="C202" s="82"/>
      <c r="D202" s="83"/>
      <c r="E202" s="83"/>
      <c r="F202" s="88"/>
      <c r="G202" s="83"/>
      <c r="H202" s="85"/>
    </row>
    <row r="203" spans="1:8" ht="13.5" customHeight="1">
      <c r="A203" s="82"/>
      <c r="B203" s="37"/>
      <c r="C203" s="82"/>
      <c r="D203" s="83"/>
      <c r="E203" s="83"/>
      <c r="F203" s="88"/>
      <c r="G203" s="83"/>
      <c r="H203" s="85"/>
    </row>
    <row r="204" spans="1:8" ht="13.5" customHeight="1">
      <c r="A204" s="82"/>
      <c r="B204" s="37"/>
      <c r="C204" s="82"/>
      <c r="D204" s="83"/>
      <c r="E204" s="83"/>
      <c r="F204" s="88"/>
      <c r="G204" s="83"/>
      <c r="H204" s="85"/>
    </row>
    <row r="205" spans="1:8" ht="13.5" customHeight="1">
      <c r="A205" s="82"/>
      <c r="B205" s="37"/>
      <c r="C205" s="82"/>
      <c r="D205" s="83"/>
      <c r="E205" s="83"/>
      <c r="F205" s="88"/>
      <c r="G205" s="83"/>
      <c r="H205" s="85"/>
    </row>
    <row r="206" spans="1:8" ht="13.5" customHeight="1">
      <c r="A206" s="82"/>
      <c r="B206" s="37"/>
      <c r="C206" s="82"/>
      <c r="D206" s="83"/>
      <c r="E206" s="83"/>
      <c r="F206" s="88"/>
      <c r="G206" s="83"/>
      <c r="H206" s="85"/>
    </row>
    <row r="207" spans="1:8" ht="13.5" customHeight="1">
      <c r="A207" s="82"/>
      <c r="B207" s="37"/>
      <c r="C207" s="82"/>
      <c r="D207" s="83"/>
      <c r="E207" s="83"/>
      <c r="F207" s="88"/>
      <c r="G207" s="83"/>
      <c r="H207" s="85"/>
    </row>
    <row r="208" spans="1:8" ht="13.5" customHeight="1">
      <c r="A208" s="82"/>
      <c r="B208" s="37"/>
      <c r="C208" s="82"/>
      <c r="D208" s="83"/>
      <c r="E208" s="83"/>
      <c r="F208" s="88"/>
      <c r="G208" s="83"/>
      <c r="H208" s="85"/>
    </row>
    <row r="209" spans="1:8" ht="13.5" customHeight="1">
      <c r="A209" s="82"/>
      <c r="B209" s="37"/>
      <c r="C209" s="82"/>
      <c r="D209" s="83"/>
      <c r="E209" s="83"/>
      <c r="F209" s="88"/>
      <c r="G209" s="83"/>
      <c r="H209" s="85"/>
    </row>
    <row r="210" spans="1:8" ht="13.5" customHeight="1">
      <c r="A210" s="82"/>
      <c r="B210" s="37"/>
      <c r="C210" s="82"/>
      <c r="D210" s="83"/>
      <c r="E210" s="83"/>
      <c r="F210" s="88"/>
      <c r="G210" s="83"/>
      <c r="H210" s="85"/>
    </row>
    <row r="211" spans="1:8" ht="13.5" customHeight="1">
      <c r="A211" s="82"/>
      <c r="B211" s="37"/>
      <c r="C211" s="82"/>
      <c r="D211" s="83"/>
      <c r="E211" s="83"/>
      <c r="F211" s="88"/>
      <c r="G211" s="83"/>
      <c r="H211" s="85"/>
    </row>
    <row r="212" spans="1:8" ht="13.5" customHeight="1">
      <c r="A212" s="82"/>
      <c r="B212" s="37"/>
      <c r="C212" s="82"/>
      <c r="D212" s="83"/>
      <c r="E212" s="83"/>
      <c r="F212" s="88"/>
      <c r="G212" s="83"/>
      <c r="H212" s="85"/>
    </row>
    <row r="213" spans="1:8" ht="13.5" customHeight="1">
      <c r="A213" s="82"/>
      <c r="B213" s="37"/>
      <c r="C213" s="82"/>
      <c r="D213" s="83"/>
      <c r="E213" s="83"/>
      <c r="F213" s="88"/>
      <c r="G213" s="83"/>
      <c r="H213" s="85"/>
    </row>
    <row r="214" spans="1:8" ht="13.5" customHeight="1">
      <c r="A214" s="82"/>
      <c r="B214" s="37"/>
      <c r="C214" s="82"/>
      <c r="D214" s="83"/>
      <c r="E214" s="83"/>
      <c r="F214" s="88"/>
      <c r="G214" s="83"/>
      <c r="H214" s="85"/>
    </row>
    <row r="215" spans="1:8" ht="13.5" customHeight="1">
      <c r="A215" s="82"/>
      <c r="B215" s="37"/>
      <c r="C215" s="82"/>
      <c r="D215" s="83"/>
      <c r="E215" s="83"/>
      <c r="F215" s="88"/>
      <c r="G215" s="83"/>
      <c r="H215" s="85"/>
    </row>
    <row r="216" spans="1:8" ht="13.5" customHeight="1">
      <c r="A216" s="82"/>
      <c r="B216" s="37"/>
      <c r="C216" s="82"/>
      <c r="D216" s="83"/>
      <c r="E216" s="83"/>
      <c r="F216" s="88"/>
      <c r="G216" s="83"/>
      <c r="H216" s="85"/>
    </row>
    <row r="217" spans="1:8" ht="13.5" customHeight="1">
      <c r="A217" s="82"/>
      <c r="B217" s="37"/>
      <c r="C217" s="82"/>
      <c r="D217" s="83"/>
      <c r="E217" s="83"/>
      <c r="F217" s="88"/>
      <c r="G217" s="83"/>
      <c r="H217" s="85"/>
    </row>
    <row r="218" spans="1:8" ht="13.5" customHeight="1">
      <c r="A218" s="82"/>
      <c r="B218" s="37"/>
      <c r="C218" s="82"/>
      <c r="D218" s="83"/>
      <c r="E218" s="83"/>
      <c r="F218" s="88"/>
      <c r="G218" s="83"/>
      <c r="H218" s="85"/>
    </row>
    <row r="219" spans="1:8" ht="13.5" customHeight="1">
      <c r="A219" s="82"/>
      <c r="B219" s="37"/>
      <c r="C219" s="82"/>
      <c r="D219" s="83"/>
      <c r="E219" s="83"/>
      <c r="F219" s="88"/>
      <c r="G219" s="83"/>
      <c r="H219" s="85"/>
    </row>
    <row r="220" spans="1:8" ht="13.5" customHeight="1">
      <c r="A220" s="82"/>
      <c r="B220" s="37"/>
      <c r="C220" s="82"/>
      <c r="D220" s="83"/>
      <c r="E220" s="83"/>
      <c r="F220" s="88"/>
      <c r="G220" s="83"/>
      <c r="H220" s="85"/>
    </row>
    <row r="221" spans="1:8" ht="13.5" customHeight="1">
      <c r="A221" s="82"/>
      <c r="B221" s="37"/>
      <c r="C221" s="82"/>
      <c r="D221" s="83"/>
      <c r="E221" s="83"/>
      <c r="F221" s="88"/>
      <c r="G221" s="83"/>
      <c r="H221" s="85"/>
    </row>
    <row r="222" spans="1:8" ht="13.5" customHeight="1">
      <c r="A222" s="82"/>
      <c r="B222" s="37"/>
      <c r="C222" s="82"/>
      <c r="D222" s="83"/>
      <c r="E222" s="83"/>
      <c r="F222" s="88"/>
      <c r="G222" s="83"/>
      <c r="H222" s="85"/>
    </row>
    <row r="223" spans="1:8" ht="13.5" customHeight="1">
      <c r="A223" s="82"/>
      <c r="B223" s="37"/>
      <c r="C223" s="82"/>
      <c r="D223" s="83"/>
      <c r="E223" s="83"/>
      <c r="F223" s="88"/>
      <c r="G223" s="83"/>
      <c r="H223" s="85"/>
    </row>
    <row r="224" spans="1:8" ht="13.5" customHeight="1">
      <c r="A224" s="82"/>
      <c r="B224" s="37"/>
      <c r="C224" s="82"/>
      <c r="D224" s="83"/>
      <c r="E224" s="83"/>
      <c r="F224" s="88"/>
      <c r="G224" s="83"/>
      <c r="H224" s="85"/>
    </row>
    <row r="225" spans="1:8" ht="13.5" customHeight="1">
      <c r="A225" s="82"/>
      <c r="B225" s="37"/>
      <c r="C225" s="82"/>
      <c r="D225" s="83"/>
      <c r="E225" s="83"/>
      <c r="F225" s="88"/>
      <c r="G225" s="83"/>
      <c r="H225" s="85"/>
    </row>
    <row r="226" spans="1:8" ht="13.5" customHeight="1">
      <c r="A226" s="82"/>
      <c r="B226" s="37"/>
      <c r="C226" s="82"/>
      <c r="D226" s="83"/>
      <c r="E226" s="83"/>
      <c r="F226" s="88"/>
      <c r="G226" s="83"/>
      <c r="H226" s="85"/>
    </row>
    <row r="227" spans="1:8" ht="13.5" customHeight="1">
      <c r="A227" s="82"/>
      <c r="B227" s="37"/>
      <c r="C227" s="82"/>
      <c r="D227" s="83"/>
      <c r="E227" s="83"/>
      <c r="F227" s="88"/>
      <c r="G227" s="83"/>
      <c r="H227" s="85"/>
    </row>
    <row r="228" spans="1:8" ht="13.5" customHeight="1">
      <c r="A228" s="82"/>
      <c r="B228" s="37"/>
      <c r="C228" s="82"/>
      <c r="D228" s="83"/>
      <c r="E228" s="83"/>
      <c r="F228" s="88"/>
      <c r="G228" s="83"/>
      <c r="H228" s="85"/>
    </row>
    <row r="229" spans="1:8" ht="13.5" customHeight="1">
      <c r="A229" s="82"/>
      <c r="B229" s="37"/>
      <c r="C229" s="82"/>
      <c r="D229" s="83"/>
      <c r="E229" s="83"/>
      <c r="F229" s="88"/>
      <c r="G229" s="83"/>
      <c r="H229" s="85"/>
    </row>
    <row r="230" spans="1:8" ht="13.5" customHeight="1">
      <c r="A230" s="82"/>
      <c r="B230" s="37"/>
      <c r="C230" s="82"/>
      <c r="D230" s="83"/>
      <c r="E230" s="83"/>
      <c r="F230" s="88"/>
      <c r="G230" s="83"/>
      <c r="H230" s="85"/>
    </row>
    <row r="231" spans="1:8" ht="13.5" customHeight="1">
      <c r="A231" s="82"/>
      <c r="B231" s="37"/>
      <c r="C231" s="82"/>
      <c r="D231" s="83"/>
      <c r="E231" s="83"/>
      <c r="F231" s="88"/>
      <c r="G231" s="83"/>
      <c r="H231" s="85"/>
    </row>
    <row r="232" spans="1:8" ht="13.5" customHeight="1">
      <c r="A232" s="82"/>
      <c r="B232" s="37"/>
      <c r="C232" s="82"/>
      <c r="D232" s="83"/>
      <c r="E232" s="83"/>
      <c r="F232" s="88"/>
      <c r="G232" s="83"/>
      <c r="H232" s="85"/>
    </row>
    <row r="233" spans="1:8" ht="13.5" customHeight="1">
      <c r="A233" s="82"/>
      <c r="B233" s="37"/>
      <c r="C233" s="82"/>
      <c r="D233" s="83"/>
      <c r="E233" s="83"/>
      <c r="F233" s="88"/>
      <c r="G233" s="83"/>
      <c r="H233" s="85"/>
    </row>
    <row r="234" spans="1:8" ht="13.5" customHeight="1">
      <c r="A234" s="82"/>
      <c r="B234" s="37"/>
      <c r="C234" s="82"/>
      <c r="D234" s="83"/>
      <c r="E234" s="83"/>
      <c r="F234" s="88"/>
      <c r="G234" s="83"/>
      <c r="H234" s="85"/>
    </row>
    <row r="235" spans="1:8" ht="13.5" customHeight="1">
      <c r="A235" s="82"/>
      <c r="B235" s="37"/>
      <c r="C235" s="82"/>
      <c r="D235" s="83"/>
      <c r="E235" s="83"/>
      <c r="F235" s="88"/>
      <c r="G235" s="83"/>
      <c r="H235" s="85"/>
    </row>
    <row r="236" spans="1:8" ht="13.5" customHeight="1">
      <c r="A236" s="82"/>
      <c r="B236" s="37"/>
      <c r="C236" s="82"/>
      <c r="D236" s="83"/>
      <c r="E236" s="83"/>
      <c r="F236" s="88"/>
      <c r="G236" s="83"/>
      <c r="H236" s="85"/>
    </row>
    <row r="237" spans="1:8" ht="13.5" customHeight="1">
      <c r="A237" s="82"/>
      <c r="B237" s="37"/>
      <c r="C237" s="82"/>
      <c r="D237" s="83"/>
      <c r="E237" s="83"/>
      <c r="F237" s="88"/>
      <c r="G237" s="83"/>
      <c r="H237" s="85"/>
    </row>
    <row r="238" spans="1:8" ht="13.5" customHeight="1">
      <c r="A238" s="82"/>
      <c r="B238" s="37"/>
      <c r="C238" s="82"/>
      <c r="D238" s="83"/>
      <c r="E238" s="83"/>
      <c r="F238" s="88"/>
      <c r="G238" s="83"/>
      <c r="H238" s="85"/>
    </row>
    <row r="239" spans="1:8" ht="13.5" customHeight="1">
      <c r="A239" s="82"/>
      <c r="B239" s="37"/>
      <c r="C239" s="82"/>
      <c r="D239" s="83"/>
      <c r="E239" s="83"/>
      <c r="F239" s="88"/>
      <c r="G239" s="83"/>
      <c r="H239" s="85"/>
    </row>
    <row r="240" spans="1:8" ht="13.5" customHeight="1">
      <c r="A240" s="82"/>
      <c r="B240" s="37"/>
      <c r="C240" s="82"/>
      <c r="D240" s="83"/>
      <c r="E240" s="83"/>
      <c r="F240" s="88"/>
      <c r="G240" s="83"/>
      <c r="H240" s="85"/>
    </row>
    <row r="241" spans="1:8" ht="13.5" customHeight="1">
      <c r="A241" s="82"/>
      <c r="B241" s="37"/>
      <c r="C241" s="82"/>
      <c r="D241" s="83"/>
      <c r="E241" s="83"/>
      <c r="F241" s="88"/>
      <c r="G241" s="83"/>
      <c r="H241" s="85"/>
    </row>
    <row r="242" spans="1:8" ht="13.5" customHeight="1">
      <c r="A242" s="82"/>
      <c r="B242" s="37"/>
      <c r="C242" s="82"/>
      <c r="D242" s="83"/>
      <c r="E242" s="83"/>
      <c r="F242" s="88"/>
      <c r="G242" s="83"/>
      <c r="H242" s="85"/>
    </row>
    <row r="243" spans="1:8" ht="13.5" customHeight="1">
      <c r="A243" s="82"/>
      <c r="B243" s="37"/>
      <c r="C243" s="82"/>
      <c r="D243" s="83"/>
      <c r="E243" s="83"/>
      <c r="F243" s="88"/>
      <c r="G243" s="83"/>
      <c r="H243" s="85"/>
    </row>
    <row r="244" spans="1:8" ht="13.5" customHeight="1">
      <c r="A244" s="82"/>
      <c r="B244" s="37"/>
      <c r="C244" s="82"/>
      <c r="D244" s="83"/>
      <c r="E244" s="83"/>
      <c r="F244" s="88"/>
      <c r="G244" s="83"/>
      <c r="H244" s="85"/>
    </row>
    <row r="245" spans="1:8" ht="13.5" customHeight="1">
      <c r="A245" s="82"/>
      <c r="B245" s="37"/>
      <c r="C245" s="82"/>
      <c r="D245" s="83"/>
      <c r="E245" s="83"/>
      <c r="F245" s="88"/>
      <c r="G245" s="83"/>
      <c r="H245" s="85"/>
    </row>
    <row r="246" spans="1:8" ht="13.5" customHeight="1">
      <c r="A246" s="82"/>
      <c r="B246" s="37"/>
      <c r="C246" s="82"/>
      <c r="D246" s="83"/>
      <c r="E246" s="83"/>
      <c r="F246" s="88"/>
      <c r="G246" s="83"/>
      <c r="H246" s="85"/>
    </row>
    <row r="247" spans="1:8" ht="13.5" customHeight="1">
      <c r="A247" s="82"/>
      <c r="B247" s="37"/>
      <c r="C247" s="82"/>
      <c r="D247" s="83"/>
      <c r="E247" s="83"/>
      <c r="F247" s="88"/>
      <c r="G247" s="83"/>
      <c r="H247" s="85"/>
    </row>
    <row r="248" spans="1:8" ht="13.5" customHeight="1">
      <c r="A248" s="82"/>
      <c r="B248" s="37"/>
      <c r="C248" s="82"/>
      <c r="D248" s="83"/>
      <c r="E248" s="83"/>
      <c r="F248" s="88"/>
      <c r="G248" s="83"/>
      <c r="H248" s="85"/>
    </row>
    <row r="249" spans="1:8" ht="13.5" customHeight="1">
      <c r="A249" s="82"/>
      <c r="B249" s="37"/>
      <c r="C249" s="82"/>
      <c r="D249" s="83"/>
      <c r="E249" s="83"/>
      <c r="F249" s="88"/>
      <c r="G249" s="83"/>
      <c r="H249" s="85"/>
    </row>
    <row r="250" spans="1:8" ht="13.5" customHeight="1">
      <c r="A250" s="82"/>
      <c r="B250" s="37"/>
      <c r="C250" s="82"/>
      <c r="D250" s="83"/>
      <c r="E250" s="83"/>
      <c r="F250" s="88"/>
      <c r="G250" s="83"/>
      <c r="H250" s="85"/>
    </row>
    <row r="251" spans="1:8" ht="13.5" customHeight="1">
      <c r="A251" s="82"/>
      <c r="B251" s="37"/>
      <c r="C251" s="82"/>
      <c r="D251" s="83"/>
      <c r="E251" s="83"/>
      <c r="F251" s="88"/>
      <c r="G251" s="83"/>
      <c r="H251" s="85"/>
    </row>
    <row r="252" spans="1:8" ht="13.5" customHeight="1">
      <c r="A252" s="82"/>
      <c r="B252" s="37"/>
      <c r="C252" s="82"/>
      <c r="D252" s="83"/>
      <c r="E252" s="83"/>
      <c r="F252" s="88"/>
      <c r="G252" s="83"/>
      <c r="H252" s="85"/>
    </row>
    <row r="253" spans="1:8" ht="13.5" customHeight="1">
      <c r="A253" s="82"/>
      <c r="B253" s="37"/>
      <c r="C253" s="82"/>
      <c r="D253" s="83"/>
      <c r="E253" s="83"/>
      <c r="F253" s="88"/>
      <c r="G253" s="83"/>
      <c r="H253" s="85"/>
    </row>
    <row r="254" spans="1:8" ht="13.5" customHeight="1">
      <c r="A254" s="82"/>
      <c r="B254" s="37"/>
      <c r="C254" s="82"/>
      <c r="D254" s="83"/>
      <c r="E254" s="83"/>
      <c r="F254" s="88"/>
      <c r="G254" s="83"/>
      <c r="H254" s="85"/>
    </row>
    <row r="255" spans="1:8" ht="13.5" customHeight="1">
      <c r="A255" s="82"/>
      <c r="B255" s="37"/>
      <c r="C255" s="82"/>
      <c r="D255" s="83"/>
      <c r="E255" s="83"/>
      <c r="F255" s="88"/>
      <c r="G255" s="83"/>
      <c r="H255" s="85"/>
    </row>
    <row r="256" spans="1:8" ht="13.5" customHeight="1">
      <c r="A256" s="82"/>
      <c r="B256" s="37"/>
      <c r="C256" s="82"/>
      <c r="D256" s="83"/>
      <c r="E256" s="83"/>
      <c r="F256" s="88"/>
      <c r="G256" s="83"/>
      <c r="H256" s="85"/>
    </row>
    <row r="257" spans="1:8" ht="13.5" customHeight="1">
      <c r="A257" s="82"/>
      <c r="B257" s="37"/>
      <c r="C257" s="82"/>
      <c r="D257" s="83"/>
      <c r="E257" s="83"/>
      <c r="F257" s="88"/>
      <c r="G257" s="83"/>
      <c r="H257" s="85"/>
    </row>
    <row r="258" spans="1:8" ht="13.5" customHeight="1">
      <c r="A258" s="82"/>
      <c r="B258" s="37"/>
      <c r="C258" s="82"/>
      <c r="D258" s="83"/>
      <c r="E258" s="83"/>
      <c r="F258" s="88"/>
      <c r="G258" s="83"/>
      <c r="H258" s="85"/>
    </row>
    <row r="259" spans="1:8" ht="13.5" customHeight="1">
      <c r="A259" s="82"/>
      <c r="B259" s="37"/>
      <c r="C259" s="82"/>
      <c r="D259" s="83"/>
      <c r="E259" s="83"/>
      <c r="F259" s="88"/>
      <c r="G259" s="83"/>
      <c r="H259" s="85"/>
    </row>
    <row r="260" spans="1:8" ht="13.5" customHeight="1">
      <c r="F260" s="89"/>
    </row>
    <row r="261" spans="1:8" ht="13.5" customHeight="1">
      <c r="F261" s="89"/>
    </row>
    <row r="262" spans="1:8" ht="13.5" customHeight="1">
      <c r="F262" s="89"/>
    </row>
    <row r="263" spans="1:8" ht="13.5" customHeight="1">
      <c r="F263" s="89"/>
    </row>
    <row r="264" spans="1:8" ht="13.5" customHeight="1">
      <c r="F264" s="89"/>
    </row>
    <row r="265" spans="1:8" ht="13.5" customHeight="1">
      <c r="F265" s="89"/>
    </row>
    <row r="266" spans="1:8" ht="13.5" customHeight="1">
      <c r="F266" s="89"/>
    </row>
    <row r="267" spans="1:8" ht="13.5" customHeight="1">
      <c r="F267" s="89"/>
    </row>
    <row r="268" spans="1:8" ht="13.5" customHeight="1">
      <c r="F268" s="89"/>
    </row>
    <row r="269" spans="1:8" ht="13.5" customHeight="1">
      <c r="F269" s="89"/>
    </row>
    <row r="270" spans="1:8" ht="13.5" customHeight="1">
      <c r="F270" s="89"/>
    </row>
    <row r="271" spans="1:8" ht="13.5" customHeight="1">
      <c r="F271" s="89"/>
    </row>
    <row r="272" spans="1:8" ht="13.5" customHeight="1">
      <c r="F272" s="89"/>
    </row>
    <row r="273" spans="6:6" ht="13.5" customHeight="1">
      <c r="F273" s="89"/>
    </row>
    <row r="274" spans="6:6" ht="13.5" customHeight="1">
      <c r="F274" s="89"/>
    </row>
    <row r="275" spans="6:6" ht="13.5" customHeight="1">
      <c r="F275" s="89"/>
    </row>
    <row r="276" spans="6:6" ht="13.5" customHeight="1">
      <c r="F276" s="89"/>
    </row>
    <row r="277" spans="6:6" ht="13.5" customHeight="1">
      <c r="F277" s="89"/>
    </row>
    <row r="278" spans="6:6" ht="13.5" customHeight="1">
      <c r="F278" s="89"/>
    </row>
    <row r="279" spans="6:6" ht="13.5" customHeight="1">
      <c r="F279" s="89"/>
    </row>
    <row r="280" spans="6:6" ht="13.5" customHeight="1">
      <c r="F280" s="89"/>
    </row>
    <row r="281" spans="6:6" ht="13.5" customHeight="1">
      <c r="F281" s="89"/>
    </row>
    <row r="282" spans="6:6" ht="13.5" customHeight="1">
      <c r="F282" s="89"/>
    </row>
    <row r="283" spans="6:6" ht="13.5" customHeight="1">
      <c r="F283" s="89"/>
    </row>
    <row r="284" spans="6:6" ht="13.5" customHeight="1">
      <c r="F284" s="89"/>
    </row>
    <row r="285" spans="6:6" ht="13.5" customHeight="1">
      <c r="F285" s="89"/>
    </row>
    <row r="286" spans="6:6" ht="13.5" customHeight="1">
      <c r="F286" s="89"/>
    </row>
    <row r="287" spans="6:6" ht="13.5" customHeight="1">
      <c r="F287" s="89"/>
    </row>
    <row r="288" spans="6:6" ht="13.5" customHeight="1">
      <c r="F288" s="89"/>
    </row>
    <row r="289" spans="6:6" ht="13.5" customHeight="1">
      <c r="F289" s="89"/>
    </row>
    <row r="290" spans="6:6" ht="13.5" customHeight="1">
      <c r="F290" s="89"/>
    </row>
    <row r="291" spans="6:6" ht="13.5" customHeight="1">
      <c r="F291" s="89"/>
    </row>
    <row r="292" spans="6:6" ht="13.5" customHeight="1">
      <c r="F292" s="89"/>
    </row>
    <row r="293" spans="6:6" ht="13.5" customHeight="1">
      <c r="F293" s="89"/>
    </row>
    <row r="294" spans="6:6" ht="13.5" customHeight="1">
      <c r="F294" s="89"/>
    </row>
    <row r="295" spans="6:6" ht="13.5" customHeight="1">
      <c r="F295" s="89"/>
    </row>
    <row r="296" spans="6:6" ht="13.5" customHeight="1">
      <c r="F296" s="89"/>
    </row>
    <row r="297" spans="6:6" ht="13.5" customHeight="1">
      <c r="F297" s="89"/>
    </row>
    <row r="298" spans="6:6" ht="13.5" customHeight="1">
      <c r="F298" s="89"/>
    </row>
    <row r="299" spans="6:6" ht="13.5" customHeight="1">
      <c r="F299" s="89"/>
    </row>
    <row r="300" spans="6:6" ht="13.5" customHeight="1">
      <c r="F300" s="89"/>
    </row>
    <row r="301" spans="6:6" ht="13.5" customHeight="1">
      <c r="F301" s="89"/>
    </row>
    <row r="302" spans="6:6" ht="13.5" customHeight="1">
      <c r="F302" s="89"/>
    </row>
    <row r="303" spans="6:6" ht="13.5" customHeight="1">
      <c r="F303" s="89"/>
    </row>
    <row r="304" spans="6:6" ht="13.5" customHeight="1">
      <c r="F304" s="89"/>
    </row>
    <row r="305" spans="6:6" ht="13.5" customHeight="1">
      <c r="F305" s="89"/>
    </row>
    <row r="306" spans="6:6" ht="13.5" customHeight="1">
      <c r="F306" s="89"/>
    </row>
    <row r="307" spans="6:6" ht="13.5" customHeight="1">
      <c r="F307" s="89"/>
    </row>
    <row r="308" spans="6:6" ht="13.5" customHeight="1">
      <c r="F308" s="89"/>
    </row>
    <row r="309" spans="6:6" ht="13.5" customHeight="1">
      <c r="F309" s="89"/>
    </row>
    <row r="310" spans="6:6" ht="13.5" customHeight="1">
      <c r="F310" s="89"/>
    </row>
    <row r="311" spans="6:6" ht="13.5" customHeight="1">
      <c r="F311" s="89"/>
    </row>
    <row r="312" spans="6:6" ht="13.5" customHeight="1">
      <c r="F312" s="89"/>
    </row>
    <row r="313" spans="6:6" ht="13.5" customHeight="1">
      <c r="F313" s="89"/>
    </row>
    <row r="314" spans="6:6" ht="13.5" customHeight="1">
      <c r="F314" s="89"/>
    </row>
    <row r="315" spans="6:6" ht="13.5" customHeight="1">
      <c r="F315" s="89"/>
    </row>
    <row r="316" spans="6:6" ht="13.5" customHeight="1">
      <c r="F316" s="89"/>
    </row>
    <row r="317" spans="6:6" ht="13.5" customHeight="1">
      <c r="F317" s="89"/>
    </row>
    <row r="318" spans="6:6" ht="13.5" customHeight="1">
      <c r="F318" s="89"/>
    </row>
    <row r="319" spans="6:6" ht="13.5" customHeight="1">
      <c r="F319" s="89"/>
    </row>
    <row r="320" spans="6:6" ht="13.5" customHeight="1">
      <c r="F320" s="89"/>
    </row>
    <row r="321" spans="6:6" ht="13.5" customHeight="1">
      <c r="F321" s="89"/>
    </row>
    <row r="322" spans="6:6" ht="13.5" customHeight="1">
      <c r="F322" s="89"/>
    </row>
    <row r="323" spans="6:6" ht="13.5" customHeight="1">
      <c r="F323" s="89"/>
    </row>
    <row r="324" spans="6:6" ht="13.5" customHeight="1">
      <c r="F324" s="89"/>
    </row>
    <row r="325" spans="6:6" ht="13.5" customHeight="1">
      <c r="F325" s="89"/>
    </row>
    <row r="326" spans="6:6" ht="13.5" customHeight="1">
      <c r="F326" s="89"/>
    </row>
    <row r="327" spans="6:6" ht="13.5" customHeight="1">
      <c r="F327" s="89"/>
    </row>
    <row r="328" spans="6:6" ht="13.5" customHeight="1">
      <c r="F328" s="89"/>
    </row>
    <row r="329" spans="6:6" ht="13.5" customHeight="1">
      <c r="F329" s="89"/>
    </row>
    <row r="330" spans="6:6" ht="13.5" customHeight="1">
      <c r="F330" s="89"/>
    </row>
    <row r="331" spans="6:6" ht="13.5" customHeight="1">
      <c r="F331" s="89"/>
    </row>
    <row r="332" spans="6:6" ht="13.5" customHeight="1">
      <c r="F332" s="89"/>
    </row>
    <row r="333" spans="6:6" ht="13.5" customHeight="1">
      <c r="F333" s="89"/>
    </row>
    <row r="334" spans="6:6" ht="13.5" customHeight="1">
      <c r="F334" s="89"/>
    </row>
    <row r="335" spans="6:6" ht="13.5" customHeight="1">
      <c r="F335" s="89"/>
    </row>
    <row r="336" spans="6:6" ht="13.5" customHeight="1">
      <c r="F336" s="89"/>
    </row>
    <row r="337" spans="6:6" ht="13.5" customHeight="1">
      <c r="F337" s="89"/>
    </row>
    <row r="338" spans="6:6" ht="13.5" customHeight="1">
      <c r="F338" s="89"/>
    </row>
    <row r="339" spans="6:6" ht="13.5" customHeight="1">
      <c r="F339" s="89"/>
    </row>
    <row r="340" spans="6:6" ht="13.5" customHeight="1">
      <c r="F340" s="89"/>
    </row>
    <row r="341" spans="6:6" ht="13.5" customHeight="1">
      <c r="F341" s="89"/>
    </row>
    <row r="342" spans="6:6" ht="13.5" customHeight="1">
      <c r="F342" s="89"/>
    </row>
    <row r="343" spans="6:6" ht="13.5" customHeight="1">
      <c r="F343" s="89"/>
    </row>
    <row r="344" spans="6:6" ht="13.5" customHeight="1">
      <c r="F344" s="89"/>
    </row>
    <row r="345" spans="6:6" ht="13.5" customHeight="1">
      <c r="F345" s="89"/>
    </row>
    <row r="346" spans="6:6" ht="13.5" customHeight="1">
      <c r="F346" s="89"/>
    </row>
    <row r="347" spans="6:6" ht="13.5" customHeight="1">
      <c r="F347" s="89"/>
    </row>
    <row r="348" spans="6:6" ht="13.5" customHeight="1">
      <c r="F348" s="89"/>
    </row>
    <row r="349" spans="6:6" ht="13.5" customHeight="1">
      <c r="F349" s="89"/>
    </row>
    <row r="350" spans="6:6" ht="13.5" customHeight="1">
      <c r="F350" s="89"/>
    </row>
    <row r="351" spans="6:6" ht="13.5" customHeight="1">
      <c r="F351" s="89"/>
    </row>
    <row r="352" spans="6:6" ht="13.5" customHeight="1">
      <c r="F352" s="89"/>
    </row>
    <row r="353" spans="6:6" ht="13.5" customHeight="1">
      <c r="F353" s="89"/>
    </row>
    <row r="354" spans="6:6" ht="13.5" customHeight="1">
      <c r="F354" s="89"/>
    </row>
    <row r="355" spans="6:6" ht="13.5" customHeight="1">
      <c r="F355" s="89"/>
    </row>
    <row r="356" spans="6:6" ht="13.5" customHeight="1">
      <c r="F356" s="89"/>
    </row>
    <row r="357" spans="6:6" ht="13.5" customHeight="1">
      <c r="F357" s="89"/>
    </row>
    <row r="358" spans="6:6" ht="13.5" customHeight="1">
      <c r="F358" s="89"/>
    </row>
    <row r="359" spans="6:6" ht="13.5" customHeight="1">
      <c r="F359" s="89"/>
    </row>
    <row r="360" spans="6:6" ht="13.5" customHeight="1">
      <c r="F360" s="89"/>
    </row>
    <row r="361" spans="6:6" ht="13.5" customHeight="1">
      <c r="F361" s="89"/>
    </row>
    <row r="362" spans="6:6" ht="13.5" customHeight="1">
      <c r="F362" s="89"/>
    </row>
    <row r="363" spans="6:6" ht="13.5" customHeight="1">
      <c r="F363" s="89"/>
    </row>
    <row r="364" spans="6:6" ht="13.5" customHeight="1">
      <c r="F364" s="89"/>
    </row>
    <row r="365" spans="6:6" ht="13.5" customHeight="1">
      <c r="F365" s="89"/>
    </row>
    <row r="366" spans="6:6" ht="13.5" customHeight="1">
      <c r="F366" s="89"/>
    </row>
    <row r="367" spans="6:6" ht="13.5" customHeight="1">
      <c r="F367" s="89"/>
    </row>
    <row r="368" spans="6:6" ht="13.5" customHeight="1">
      <c r="F368" s="89"/>
    </row>
    <row r="369" spans="6:6" ht="13.5" customHeight="1">
      <c r="F369" s="89"/>
    </row>
    <row r="370" spans="6:6" ht="13.5" customHeight="1">
      <c r="F370" s="89"/>
    </row>
    <row r="371" spans="6:6" ht="13.5" customHeight="1">
      <c r="F371" s="89"/>
    </row>
    <row r="372" spans="6:6" ht="13.5" customHeight="1">
      <c r="F372" s="89"/>
    </row>
    <row r="373" spans="6:6" ht="13.5" customHeight="1">
      <c r="F373" s="89"/>
    </row>
    <row r="374" spans="6:6" ht="13.5" customHeight="1">
      <c r="F374" s="89"/>
    </row>
    <row r="375" spans="6:6" ht="13.5" customHeight="1">
      <c r="F375" s="89"/>
    </row>
    <row r="376" spans="6:6" ht="13.5" customHeight="1">
      <c r="F376" s="89"/>
    </row>
    <row r="377" spans="6:6" ht="13.5" customHeight="1">
      <c r="F377" s="89"/>
    </row>
    <row r="378" spans="6:6" ht="13.5" customHeight="1">
      <c r="F378" s="89"/>
    </row>
    <row r="379" spans="6:6" ht="13.5" customHeight="1">
      <c r="F379" s="89"/>
    </row>
    <row r="380" spans="6:6" ht="13.5" customHeight="1">
      <c r="F380" s="89"/>
    </row>
    <row r="381" spans="6:6" ht="13.5" customHeight="1">
      <c r="F381" s="89"/>
    </row>
    <row r="382" spans="6:6" ht="13.5" customHeight="1">
      <c r="F382" s="89"/>
    </row>
    <row r="383" spans="6:6" ht="13.5" customHeight="1">
      <c r="F383" s="89"/>
    </row>
    <row r="384" spans="6:6" ht="13.5" customHeight="1">
      <c r="F384" s="89"/>
    </row>
    <row r="385" spans="6:6" ht="13.5" customHeight="1">
      <c r="F385" s="89"/>
    </row>
    <row r="386" spans="6:6" ht="13.5" customHeight="1">
      <c r="F386" s="89"/>
    </row>
    <row r="387" spans="6:6" ht="13.5" customHeight="1">
      <c r="F387" s="89"/>
    </row>
    <row r="388" spans="6:6" ht="13.5" customHeight="1">
      <c r="F388" s="89"/>
    </row>
    <row r="389" spans="6:6" ht="13.5" customHeight="1">
      <c r="F389" s="89"/>
    </row>
    <row r="390" spans="6:6" ht="13.5" customHeight="1">
      <c r="F390" s="89"/>
    </row>
    <row r="391" spans="6:6" ht="13.5" customHeight="1">
      <c r="F391" s="89"/>
    </row>
    <row r="392" spans="6:6" ht="13.5" customHeight="1">
      <c r="F392" s="89"/>
    </row>
    <row r="393" spans="6:6" ht="13.5" customHeight="1">
      <c r="F393" s="89"/>
    </row>
    <row r="394" spans="6:6" ht="13.5" customHeight="1">
      <c r="F394" s="89"/>
    </row>
    <row r="395" spans="6:6" ht="13.5" customHeight="1">
      <c r="F395" s="89"/>
    </row>
    <row r="396" spans="6:6" ht="13.5" customHeight="1">
      <c r="F396" s="89"/>
    </row>
    <row r="397" spans="6:6" ht="13.5" customHeight="1">
      <c r="F397" s="89"/>
    </row>
    <row r="398" spans="6:6" ht="13.5" customHeight="1">
      <c r="F398" s="89"/>
    </row>
    <row r="399" spans="6:6" ht="13.5" customHeight="1">
      <c r="F399" s="89"/>
    </row>
    <row r="400" spans="6:6" ht="13.5" customHeight="1">
      <c r="F400" s="89"/>
    </row>
    <row r="401" spans="6:6" ht="13.5" customHeight="1">
      <c r="F401" s="89"/>
    </row>
    <row r="402" spans="6:6" ht="13.5" customHeight="1">
      <c r="F402" s="89"/>
    </row>
    <row r="403" spans="6:6" ht="13.5" customHeight="1">
      <c r="F403" s="89"/>
    </row>
    <row r="404" spans="6:6" ht="13.5" customHeight="1">
      <c r="F404" s="89"/>
    </row>
    <row r="405" spans="6:6" ht="13.5" customHeight="1">
      <c r="F405" s="89"/>
    </row>
    <row r="406" spans="6:6" ht="13.5" customHeight="1">
      <c r="F406" s="89"/>
    </row>
    <row r="407" spans="6:6" ht="13.5" customHeight="1">
      <c r="F407" s="89"/>
    </row>
    <row r="408" spans="6:6" ht="13.5" customHeight="1">
      <c r="F408" s="89"/>
    </row>
    <row r="409" spans="6:6" ht="13.5" customHeight="1">
      <c r="F409" s="89"/>
    </row>
    <row r="410" spans="6:6" ht="13.5" customHeight="1">
      <c r="F410" s="89"/>
    </row>
    <row r="411" spans="6:6" ht="13.5" customHeight="1">
      <c r="F411" s="89"/>
    </row>
    <row r="412" spans="6:6" ht="13.5" customHeight="1">
      <c r="F412" s="89"/>
    </row>
    <row r="413" spans="6:6" ht="13.5" customHeight="1">
      <c r="F413" s="89"/>
    </row>
    <row r="414" spans="6:6" ht="13.5" customHeight="1">
      <c r="F414" s="89"/>
    </row>
    <row r="415" spans="6:6" ht="13.5" customHeight="1">
      <c r="F415" s="89"/>
    </row>
    <row r="416" spans="6:6" ht="13.5" customHeight="1">
      <c r="F416" s="89"/>
    </row>
    <row r="417" spans="6:6" ht="13.5" customHeight="1">
      <c r="F417" s="89"/>
    </row>
    <row r="418" spans="6:6" ht="13.5" customHeight="1">
      <c r="F418" s="89"/>
    </row>
    <row r="419" spans="6:6" ht="13.5" customHeight="1">
      <c r="F419" s="89"/>
    </row>
    <row r="420" spans="6:6" ht="13.5" customHeight="1">
      <c r="F420" s="89"/>
    </row>
    <row r="421" spans="6:6" ht="13.5" customHeight="1">
      <c r="F421" s="89"/>
    </row>
    <row r="422" spans="6:6" ht="13.5" customHeight="1">
      <c r="F422" s="89"/>
    </row>
    <row r="423" spans="6:6" ht="13.5" customHeight="1">
      <c r="F423" s="89"/>
    </row>
    <row r="424" spans="6:6" ht="13.5" customHeight="1">
      <c r="F424" s="89"/>
    </row>
    <row r="425" spans="6:6" ht="13.5" customHeight="1">
      <c r="F425" s="89"/>
    </row>
    <row r="426" spans="6:6" ht="13.5" customHeight="1">
      <c r="F426" s="89"/>
    </row>
    <row r="427" spans="6:6" ht="13.5" customHeight="1">
      <c r="F427" s="89"/>
    </row>
    <row r="428" spans="6:6" ht="13.5" customHeight="1">
      <c r="F428" s="89"/>
    </row>
    <row r="429" spans="6:6" ht="13.5" customHeight="1">
      <c r="F429" s="89"/>
    </row>
    <row r="430" spans="6:6" ht="13.5" customHeight="1">
      <c r="F430" s="89"/>
    </row>
    <row r="431" spans="6:6" ht="13.5" customHeight="1">
      <c r="F431" s="89"/>
    </row>
    <row r="432" spans="6:6" ht="13.5" customHeight="1">
      <c r="F432" s="89"/>
    </row>
    <row r="433" spans="6:6" ht="13.5" customHeight="1">
      <c r="F433" s="89"/>
    </row>
    <row r="434" spans="6:6" ht="13.5" customHeight="1">
      <c r="F434" s="89"/>
    </row>
    <row r="435" spans="6:6" ht="13.5" customHeight="1">
      <c r="F435" s="89"/>
    </row>
    <row r="436" spans="6:6" ht="13.5" customHeight="1">
      <c r="F436" s="89"/>
    </row>
    <row r="437" spans="6:6" ht="13.5" customHeight="1">
      <c r="F437" s="89"/>
    </row>
    <row r="438" spans="6:6" ht="13.5" customHeight="1">
      <c r="F438" s="89"/>
    </row>
    <row r="439" spans="6:6" ht="13.5" customHeight="1">
      <c r="F439" s="89"/>
    </row>
    <row r="440" spans="6:6" ht="13.5" customHeight="1">
      <c r="F440" s="89"/>
    </row>
    <row r="441" spans="6:6" ht="13.5" customHeight="1">
      <c r="F441" s="89"/>
    </row>
    <row r="442" spans="6:6" ht="13.5" customHeight="1">
      <c r="F442" s="89"/>
    </row>
    <row r="443" spans="6:6" ht="13.5" customHeight="1">
      <c r="F443" s="89"/>
    </row>
    <row r="444" spans="6:6" ht="13.5" customHeight="1">
      <c r="F444" s="89"/>
    </row>
    <row r="445" spans="6:6" ht="13.5" customHeight="1">
      <c r="F445" s="89"/>
    </row>
    <row r="446" spans="6:6" ht="13.5" customHeight="1">
      <c r="F446" s="89"/>
    </row>
    <row r="447" spans="6:6" ht="13.5" customHeight="1">
      <c r="F447" s="89"/>
    </row>
    <row r="448" spans="6:6" ht="13.5" customHeight="1">
      <c r="F448" s="89"/>
    </row>
    <row r="449" spans="6:6" ht="13.5" customHeight="1">
      <c r="F449" s="89"/>
    </row>
    <row r="450" spans="6:6" ht="13.5" customHeight="1">
      <c r="F450" s="89"/>
    </row>
    <row r="451" spans="6:6" ht="13.5" customHeight="1">
      <c r="F451" s="89"/>
    </row>
    <row r="452" spans="6:6" ht="13.5" customHeight="1">
      <c r="F452" s="89"/>
    </row>
    <row r="453" spans="6:6" ht="13.5" customHeight="1">
      <c r="F453" s="89"/>
    </row>
    <row r="454" spans="6:6" ht="13.5" customHeight="1">
      <c r="F454" s="89"/>
    </row>
    <row r="455" spans="6:6" ht="13.5" customHeight="1">
      <c r="F455" s="89"/>
    </row>
    <row r="456" spans="6:6" ht="13.5" customHeight="1">
      <c r="F456" s="89"/>
    </row>
    <row r="457" spans="6:6" ht="13.5" customHeight="1">
      <c r="F457" s="89"/>
    </row>
    <row r="458" spans="6:6" ht="13.5" customHeight="1">
      <c r="F458" s="89"/>
    </row>
    <row r="459" spans="6:6" ht="13.5" customHeight="1">
      <c r="F459" s="89"/>
    </row>
    <row r="460" spans="6:6" ht="13.5" customHeight="1">
      <c r="F460" s="89"/>
    </row>
    <row r="461" spans="6:6" ht="13.5" customHeight="1">
      <c r="F461" s="89"/>
    </row>
    <row r="462" spans="6:6" ht="13.5" customHeight="1">
      <c r="F462" s="89"/>
    </row>
    <row r="463" spans="6:6" ht="13.5" customHeight="1">
      <c r="F463" s="89"/>
    </row>
    <row r="464" spans="6:6" ht="13.5" customHeight="1">
      <c r="F464" s="89"/>
    </row>
    <row r="465" spans="6:6" ht="13.5" customHeight="1">
      <c r="F465" s="89"/>
    </row>
    <row r="466" spans="6:6" ht="13.5" customHeight="1">
      <c r="F466" s="89"/>
    </row>
    <row r="467" spans="6:6" ht="13.5" customHeight="1">
      <c r="F467" s="89"/>
    </row>
    <row r="468" spans="6:6" ht="13.5" customHeight="1">
      <c r="F468" s="89"/>
    </row>
    <row r="469" spans="6:6" ht="13.5" customHeight="1">
      <c r="F469" s="89"/>
    </row>
    <row r="470" spans="6:6" ht="13.5" customHeight="1">
      <c r="F470" s="89"/>
    </row>
    <row r="471" spans="6:6" ht="13.5" customHeight="1">
      <c r="F471" s="89"/>
    </row>
    <row r="472" spans="6:6" ht="13.5" customHeight="1">
      <c r="F472" s="89"/>
    </row>
    <row r="473" spans="6:6" ht="13.5" customHeight="1">
      <c r="F473" s="89"/>
    </row>
    <row r="474" spans="6:6" ht="13.5" customHeight="1">
      <c r="F474" s="89"/>
    </row>
    <row r="475" spans="6:6" ht="13.5" customHeight="1">
      <c r="F475" s="89"/>
    </row>
    <row r="476" spans="6:6" ht="13.5" customHeight="1">
      <c r="F476" s="89"/>
    </row>
    <row r="477" spans="6:6" ht="13.5" customHeight="1">
      <c r="F477" s="89"/>
    </row>
    <row r="478" spans="6:6" ht="13.5" customHeight="1">
      <c r="F478" s="89"/>
    </row>
    <row r="479" spans="6:6" ht="13.5" customHeight="1">
      <c r="F479" s="89"/>
    </row>
    <row r="480" spans="6:6" ht="13.5" customHeight="1">
      <c r="F480" s="89"/>
    </row>
    <row r="481" spans="6:6" ht="13.5" customHeight="1">
      <c r="F481" s="89"/>
    </row>
    <row r="482" spans="6:6" ht="13.5" customHeight="1">
      <c r="F482" s="89"/>
    </row>
    <row r="483" spans="6:6" ht="13.5" customHeight="1">
      <c r="F483" s="89"/>
    </row>
    <row r="484" spans="6:6" ht="13.5" customHeight="1">
      <c r="F484" s="89"/>
    </row>
    <row r="485" spans="6:6" ht="13.5" customHeight="1">
      <c r="F485" s="89"/>
    </row>
    <row r="486" spans="6:6" ht="13.5" customHeight="1">
      <c r="F486" s="89"/>
    </row>
    <row r="487" spans="6:6" ht="13.5" customHeight="1">
      <c r="F487" s="89"/>
    </row>
    <row r="488" spans="6:6" ht="13.5" customHeight="1">
      <c r="F488" s="89"/>
    </row>
    <row r="489" spans="6:6" ht="13.5" customHeight="1">
      <c r="F489" s="89"/>
    </row>
    <row r="490" spans="6:6" ht="13.5" customHeight="1">
      <c r="F490" s="89"/>
    </row>
    <row r="491" spans="6:6" ht="13.5" customHeight="1">
      <c r="F491" s="89"/>
    </row>
    <row r="492" spans="6:6" ht="13.5" customHeight="1">
      <c r="F492" s="89"/>
    </row>
    <row r="493" spans="6:6" ht="13.5" customHeight="1">
      <c r="F493" s="89"/>
    </row>
    <row r="494" spans="6:6" ht="13.5" customHeight="1">
      <c r="F494" s="89"/>
    </row>
    <row r="495" spans="6:6" ht="13.5" customHeight="1">
      <c r="F495" s="89"/>
    </row>
    <row r="496" spans="6:6" ht="13.5" customHeight="1">
      <c r="F496" s="89"/>
    </row>
    <row r="497" spans="6:6" ht="13.5" customHeight="1">
      <c r="F497" s="89"/>
    </row>
    <row r="498" spans="6:6" ht="13.5" customHeight="1">
      <c r="F498" s="89"/>
    </row>
    <row r="499" spans="6:6" ht="13.5" customHeight="1">
      <c r="F499" s="89"/>
    </row>
    <row r="500" spans="6:6" ht="13.5" customHeight="1">
      <c r="F500" s="89"/>
    </row>
    <row r="501" spans="6:6" ht="13.5" customHeight="1">
      <c r="F501" s="89"/>
    </row>
    <row r="502" spans="6:6" ht="13.5" customHeight="1">
      <c r="F502" s="89"/>
    </row>
    <row r="503" spans="6:6" ht="13.5" customHeight="1">
      <c r="F503" s="89"/>
    </row>
    <row r="504" spans="6:6" ht="13.5" customHeight="1">
      <c r="F504" s="89"/>
    </row>
    <row r="505" spans="6:6" ht="13.5" customHeight="1">
      <c r="F505" s="89"/>
    </row>
    <row r="506" spans="6:6" ht="13.5" customHeight="1">
      <c r="F506" s="89"/>
    </row>
    <row r="507" spans="6:6" ht="13.5" customHeight="1">
      <c r="F507" s="89"/>
    </row>
    <row r="508" spans="6:6" ht="13.5" customHeight="1">
      <c r="F508" s="89"/>
    </row>
    <row r="509" spans="6:6" ht="13.5" customHeight="1">
      <c r="F509" s="89"/>
    </row>
    <row r="510" spans="6:6" ht="13.5" customHeight="1">
      <c r="F510" s="89"/>
    </row>
    <row r="511" spans="6:6" ht="13.5" customHeight="1">
      <c r="F511" s="89"/>
    </row>
    <row r="512" spans="6:6" ht="13.5" customHeight="1">
      <c r="F512" s="89"/>
    </row>
    <row r="513" spans="6:6" ht="13.5" customHeight="1">
      <c r="F513" s="89"/>
    </row>
    <row r="514" spans="6:6" ht="13.5" customHeight="1">
      <c r="F514" s="89"/>
    </row>
    <row r="515" spans="6:6" ht="13.5" customHeight="1">
      <c r="F515" s="89"/>
    </row>
    <row r="516" spans="6:6" ht="13.5" customHeight="1">
      <c r="F516" s="89"/>
    </row>
    <row r="517" spans="6:6" ht="13.5" customHeight="1">
      <c r="F517" s="89"/>
    </row>
    <row r="518" spans="6:6" ht="13.5" customHeight="1">
      <c r="F518" s="89"/>
    </row>
    <row r="519" spans="6:6" ht="13.5" customHeight="1">
      <c r="F519" s="89"/>
    </row>
    <row r="520" spans="6:6" ht="13.5" customHeight="1">
      <c r="F520" s="89"/>
    </row>
    <row r="521" spans="6:6" ht="13.5" customHeight="1">
      <c r="F521" s="89"/>
    </row>
    <row r="522" spans="6:6" ht="13.5" customHeight="1">
      <c r="F522" s="89"/>
    </row>
    <row r="523" spans="6:6" ht="13.5" customHeight="1">
      <c r="F523" s="89"/>
    </row>
    <row r="524" spans="6:6" ht="13.5" customHeight="1">
      <c r="F524" s="89"/>
    </row>
    <row r="525" spans="6:6" ht="13.5" customHeight="1">
      <c r="F525" s="89"/>
    </row>
    <row r="526" spans="6:6" ht="13.5" customHeight="1">
      <c r="F526" s="89"/>
    </row>
    <row r="527" spans="6:6" ht="13.5" customHeight="1">
      <c r="F527" s="89"/>
    </row>
    <row r="528" spans="6:6" ht="13.5" customHeight="1">
      <c r="F528" s="89"/>
    </row>
    <row r="529" spans="6:6" ht="13.5" customHeight="1">
      <c r="F529" s="89"/>
    </row>
    <row r="530" spans="6:6" ht="13.5" customHeight="1">
      <c r="F530" s="89"/>
    </row>
    <row r="531" spans="6:6" ht="13.5" customHeight="1">
      <c r="F531" s="89"/>
    </row>
    <row r="532" spans="6:6" ht="13.5" customHeight="1">
      <c r="F532" s="89"/>
    </row>
    <row r="533" spans="6:6" ht="13.5" customHeight="1">
      <c r="F533" s="89"/>
    </row>
    <row r="534" spans="6:6" ht="13.5" customHeight="1">
      <c r="F534" s="89"/>
    </row>
    <row r="535" spans="6:6" ht="13.5" customHeight="1">
      <c r="F535" s="89"/>
    </row>
    <row r="536" spans="6:6" ht="13.5" customHeight="1">
      <c r="F536" s="89"/>
    </row>
    <row r="537" spans="6:6" ht="13.5" customHeight="1">
      <c r="F537" s="89"/>
    </row>
    <row r="538" spans="6:6" ht="13.5" customHeight="1">
      <c r="F538" s="89"/>
    </row>
    <row r="539" spans="6:6" ht="13.5" customHeight="1">
      <c r="F539" s="89"/>
    </row>
    <row r="540" spans="6:6" ht="13.5" customHeight="1">
      <c r="F540" s="89"/>
    </row>
    <row r="541" spans="6:6" ht="13.5" customHeight="1">
      <c r="F541" s="89"/>
    </row>
    <row r="542" spans="6:6" ht="13.5" customHeight="1">
      <c r="F542" s="89"/>
    </row>
    <row r="543" spans="6:6" ht="13.5" customHeight="1">
      <c r="F543" s="89"/>
    </row>
    <row r="544" spans="6:6" ht="13.5" customHeight="1">
      <c r="F544" s="89"/>
    </row>
    <row r="545" spans="6:6" ht="13.5" customHeight="1">
      <c r="F545" s="89"/>
    </row>
    <row r="546" spans="6:6" ht="13.5" customHeight="1">
      <c r="F546" s="89"/>
    </row>
    <row r="547" spans="6:6" ht="13.5" customHeight="1">
      <c r="F547" s="89"/>
    </row>
    <row r="548" spans="6:6" ht="13.5" customHeight="1">
      <c r="F548" s="89"/>
    </row>
    <row r="549" spans="6:6" ht="13.5" customHeight="1">
      <c r="F549" s="89"/>
    </row>
    <row r="550" spans="6:6" ht="13.5" customHeight="1">
      <c r="F550" s="89"/>
    </row>
    <row r="551" spans="6:6" ht="13.5" customHeight="1">
      <c r="F551" s="89"/>
    </row>
    <row r="552" spans="6:6" ht="13.5" customHeight="1">
      <c r="F552" s="89"/>
    </row>
    <row r="553" spans="6:6" ht="13.5" customHeight="1">
      <c r="F553" s="89"/>
    </row>
    <row r="554" spans="6:6" ht="13.5" customHeight="1">
      <c r="F554" s="89"/>
    </row>
    <row r="555" spans="6:6" ht="13.5" customHeight="1">
      <c r="F555" s="89"/>
    </row>
    <row r="556" spans="6:6" ht="13.5" customHeight="1">
      <c r="F556" s="89"/>
    </row>
    <row r="557" spans="6:6" ht="13.5" customHeight="1">
      <c r="F557" s="89"/>
    </row>
    <row r="558" spans="6:6" ht="13.5" customHeight="1">
      <c r="F558" s="89"/>
    </row>
    <row r="559" spans="6:6" ht="13.5" customHeight="1">
      <c r="F559" s="89"/>
    </row>
    <row r="560" spans="6:6" ht="13.5" customHeight="1">
      <c r="F560" s="89"/>
    </row>
    <row r="561" spans="6:6" ht="13.5" customHeight="1">
      <c r="F561" s="89"/>
    </row>
    <row r="562" spans="6:6" ht="13.5" customHeight="1">
      <c r="F562" s="89"/>
    </row>
    <row r="563" spans="6:6" ht="13.5" customHeight="1">
      <c r="F563" s="89"/>
    </row>
    <row r="564" spans="6:6" ht="13.5" customHeight="1">
      <c r="F564" s="89"/>
    </row>
    <row r="565" spans="6:6" ht="13.5" customHeight="1">
      <c r="F565" s="89"/>
    </row>
    <row r="566" spans="6:6" ht="13.5" customHeight="1">
      <c r="F566" s="89"/>
    </row>
    <row r="567" spans="6:6" ht="13.5" customHeight="1">
      <c r="F567" s="89"/>
    </row>
    <row r="568" spans="6:6" ht="13.5" customHeight="1">
      <c r="F568" s="89"/>
    </row>
    <row r="569" spans="6:6" ht="13.5" customHeight="1">
      <c r="F569" s="89"/>
    </row>
    <row r="570" spans="6:6" ht="13.5" customHeight="1">
      <c r="F570" s="89"/>
    </row>
    <row r="571" spans="6:6" ht="13.5" customHeight="1">
      <c r="F571" s="89"/>
    </row>
    <row r="572" spans="6:6" ht="13.5" customHeight="1">
      <c r="F572" s="89"/>
    </row>
    <row r="573" spans="6:6" ht="13.5" customHeight="1">
      <c r="F573" s="89"/>
    </row>
    <row r="574" spans="6:6" ht="13.5" customHeight="1">
      <c r="F574" s="89"/>
    </row>
    <row r="575" spans="6:6" ht="13.5" customHeight="1">
      <c r="F575" s="89"/>
    </row>
    <row r="576" spans="6:6" ht="13.5" customHeight="1">
      <c r="F576" s="89"/>
    </row>
    <row r="577" spans="6:6" ht="13.5" customHeight="1">
      <c r="F577" s="89"/>
    </row>
    <row r="578" spans="6:6" ht="13.5" customHeight="1">
      <c r="F578" s="89"/>
    </row>
    <row r="579" spans="6:6" ht="13.5" customHeight="1">
      <c r="F579" s="89"/>
    </row>
    <row r="580" spans="6:6" ht="13.5" customHeight="1">
      <c r="F580" s="89"/>
    </row>
    <row r="581" spans="6:6" ht="13.5" customHeight="1">
      <c r="F581" s="89"/>
    </row>
    <row r="582" spans="6:6" ht="13.5" customHeight="1">
      <c r="F582" s="89"/>
    </row>
    <row r="583" spans="6:6" ht="13.5" customHeight="1">
      <c r="F583" s="89"/>
    </row>
    <row r="584" spans="6:6" ht="13.5" customHeight="1">
      <c r="F584" s="89"/>
    </row>
    <row r="585" spans="6:6" ht="13.5" customHeight="1">
      <c r="F585" s="89"/>
    </row>
    <row r="586" spans="6:6" ht="13.5" customHeight="1">
      <c r="F586" s="89"/>
    </row>
    <row r="587" spans="6:6" ht="13.5" customHeight="1">
      <c r="F587" s="89"/>
    </row>
    <row r="588" spans="6:6" ht="13.5" customHeight="1">
      <c r="F588" s="89"/>
    </row>
    <row r="589" spans="6:6" ht="13.5" customHeight="1">
      <c r="F589" s="89"/>
    </row>
    <row r="590" spans="6:6" ht="13.5" customHeight="1">
      <c r="F590" s="89"/>
    </row>
    <row r="591" spans="6:6" ht="13.5" customHeight="1">
      <c r="F591" s="89"/>
    </row>
    <row r="592" spans="6:6" ht="13.5" customHeight="1">
      <c r="F592" s="89"/>
    </row>
    <row r="593" spans="6:6" ht="13.5" customHeight="1">
      <c r="F593" s="89"/>
    </row>
    <row r="594" spans="6:6" ht="13.5" customHeight="1">
      <c r="F594" s="89"/>
    </row>
    <row r="595" spans="6:6" ht="13.5" customHeight="1">
      <c r="F595" s="89"/>
    </row>
    <row r="596" spans="6:6" ht="13.5" customHeight="1">
      <c r="F596" s="89"/>
    </row>
    <row r="597" spans="6:6" ht="13.5" customHeight="1">
      <c r="F597" s="89"/>
    </row>
    <row r="598" spans="6:6" ht="13.5" customHeight="1">
      <c r="F598" s="89"/>
    </row>
    <row r="599" spans="6:6" ht="13.5" customHeight="1">
      <c r="F599" s="89"/>
    </row>
    <row r="600" spans="6:6" ht="13.5" customHeight="1">
      <c r="F600" s="89"/>
    </row>
    <row r="601" spans="6:6" ht="13.5" customHeight="1">
      <c r="F601" s="89"/>
    </row>
    <row r="602" spans="6:6" ht="13.5" customHeight="1">
      <c r="F602" s="89"/>
    </row>
    <row r="603" spans="6:6" ht="13.5" customHeight="1">
      <c r="F603" s="89"/>
    </row>
    <row r="604" spans="6:6" ht="13.5" customHeight="1">
      <c r="F604" s="89"/>
    </row>
    <row r="605" spans="6:6" ht="13.5" customHeight="1">
      <c r="F605" s="89"/>
    </row>
    <row r="606" spans="6:6" ht="13.5" customHeight="1">
      <c r="F606" s="89"/>
    </row>
    <row r="607" spans="6:6" ht="13.5" customHeight="1">
      <c r="F607" s="89"/>
    </row>
    <row r="608" spans="6:6" ht="13.5" customHeight="1">
      <c r="F608" s="89"/>
    </row>
    <row r="609" spans="6:6" ht="13.5" customHeight="1">
      <c r="F609" s="89"/>
    </row>
    <row r="610" spans="6:6" ht="13.5" customHeight="1">
      <c r="F610" s="89"/>
    </row>
    <row r="611" spans="6:6" ht="13.5" customHeight="1">
      <c r="F611" s="89"/>
    </row>
    <row r="612" spans="6:6" ht="13.5" customHeight="1">
      <c r="F612" s="89"/>
    </row>
    <row r="613" spans="6:6" ht="13.5" customHeight="1">
      <c r="F613" s="89"/>
    </row>
    <row r="614" spans="6:6" ht="13.5" customHeight="1">
      <c r="F614" s="89"/>
    </row>
    <row r="615" spans="6:6" ht="13.5" customHeight="1">
      <c r="F615" s="89"/>
    </row>
    <row r="616" spans="6:6" ht="13.5" customHeight="1">
      <c r="F616" s="89"/>
    </row>
    <row r="617" spans="6:6" ht="13.5" customHeight="1">
      <c r="F617" s="89"/>
    </row>
    <row r="618" spans="6:6" ht="13.5" customHeight="1">
      <c r="F618" s="89"/>
    </row>
    <row r="619" spans="6:6" ht="13.5" customHeight="1">
      <c r="F619" s="89"/>
    </row>
    <row r="620" spans="6:6" ht="13.5" customHeight="1">
      <c r="F620" s="89"/>
    </row>
    <row r="621" spans="6:6" ht="13.5" customHeight="1">
      <c r="F621" s="89"/>
    </row>
    <row r="622" spans="6:6" ht="13.5" customHeight="1">
      <c r="F622" s="89"/>
    </row>
    <row r="623" spans="6:6" ht="13.5" customHeight="1">
      <c r="F623" s="89"/>
    </row>
    <row r="624" spans="6:6" ht="13.5" customHeight="1">
      <c r="F624" s="89"/>
    </row>
    <row r="625" spans="6:6" ht="13.5" customHeight="1">
      <c r="F625" s="89"/>
    </row>
    <row r="626" spans="6:6" ht="13.5" customHeight="1">
      <c r="F626" s="89"/>
    </row>
    <row r="627" spans="6:6" ht="13.5" customHeight="1">
      <c r="F627" s="89"/>
    </row>
    <row r="628" spans="6:6" ht="13.5" customHeight="1">
      <c r="F628" s="89"/>
    </row>
    <row r="629" spans="6:6" ht="13.5" customHeight="1">
      <c r="F629" s="89"/>
    </row>
    <row r="630" spans="6:6" ht="13.5" customHeight="1">
      <c r="F630" s="89"/>
    </row>
    <row r="631" spans="6:6" ht="13.5" customHeight="1">
      <c r="F631" s="89"/>
    </row>
    <row r="632" spans="6:6" ht="13.5" customHeight="1">
      <c r="F632" s="89"/>
    </row>
    <row r="633" spans="6:6" ht="13.5" customHeight="1">
      <c r="F633" s="89"/>
    </row>
    <row r="634" spans="6:6" ht="13.5" customHeight="1">
      <c r="F634" s="89"/>
    </row>
    <row r="635" spans="6:6" ht="13.5" customHeight="1">
      <c r="F635" s="89"/>
    </row>
    <row r="636" spans="6:6" ht="13.5" customHeight="1">
      <c r="F636" s="89"/>
    </row>
    <row r="637" spans="6:6" ht="13.5" customHeight="1">
      <c r="F637" s="89"/>
    </row>
    <row r="638" spans="6:6" ht="13.5" customHeight="1">
      <c r="F638" s="89"/>
    </row>
    <row r="639" spans="6:6" ht="13.5" customHeight="1">
      <c r="F639" s="89"/>
    </row>
    <row r="640" spans="6:6" ht="13.5" customHeight="1">
      <c r="F640" s="89"/>
    </row>
    <row r="641" spans="6:6" ht="13.5" customHeight="1">
      <c r="F641" s="89"/>
    </row>
    <row r="642" spans="6:6" ht="13.5" customHeight="1">
      <c r="F642" s="89"/>
    </row>
    <row r="643" spans="6:6" ht="13.5" customHeight="1">
      <c r="F643" s="89"/>
    </row>
    <row r="644" spans="6:6" ht="13.5" customHeight="1">
      <c r="F644" s="89"/>
    </row>
    <row r="645" spans="6:6" ht="13.5" customHeight="1">
      <c r="F645" s="89"/>
    </row>
    <row r="646" spans="6:6" ht="13.5" customHeight="1">
      <c r="F646" s="89"/>
    </row>
    <row r="647" spans="6:6" ht="13.5" customHeight="1">
      <c r="F647" s="89"/>
    </row>
    <row r="648" spans="6:6" ht="13.5" customHeight="1">
      <c r="F648" s="89"/>
    </row>
    <row r="649" spans="6:6" ht="13.5" customHeight="1">
      <c r="F649" s="89"/>
    </row>
    <row r="650" spans="6:6" ht="13.5" customHeight="1">
      <c r="F650" s="89"/>
    </row>
    <row r="651" spans="6:6" ht="13.5" customHeight="1">
      <c r="F651" s="89"/>
    </row>
    <row r="652" spans="6:6" ht="13.5" customHeight="1">
      <c r="F652" s="89"/>
    </row>
    <row r="653" spans="6:6" ht="13.5" customHeight="1">
      <c r="F653" s="89"/>
    </row>
    <row r="654" spans="6:6" ht="13.5" customHeight="1">
      <c r="F654" s="89"/>
    </row>
    <row r="655" spans="6:6" ht="13.5" customHeight="1">
      <c r="F655" s="89"/>
    </row>
    <row r="656" spans="6:6" ht="13.5" customHeight="1">
      <c r="F656" s="89"/>
    </row>
    <row r="657" spans="6:6" ht="13.5" customHeight="1">
      <c r="F657" s="89"/>
    </row>
    <row r="658" spans="6:6" ht="13.5" customHeight="1">
      <c r="F658" s="89"/>
    </row>
    <row r="659" spans="6:6" ht="13.5" customHeight="1">
      <c r="F659" s="89"/>
    </row>
    <row r="660" spans="6:6" ht="13.5" customHeight="1">
      <c r="F660" s="89"/>
    </row>
    <row r="661" spans="6:6" ht="13.5" customHeight="1">
      <c r="F661" s="89"/>
    </row>
    <row r="662" spans="6:6" ht="13.5" customHeight="1">
      <c r="F662" s="89"/>
    </row>
    <row r="663" spans="6:6" ht="13.5" customHeight="1">
      <c r="F663" s="89"/>
    </row>
    <row r="664" spans="6:6" ht="13.5" customHeight="1">
      <c r="F664" s="89"/>
    </row>
    <row r="665" spans="6:6" ht="13.5" customHeight="1">
      <c r="F665" s="89"/>
    </row>
    <row r="666" spans="6:6" ht="13.5" customHeight="1">
      <c r="F666" s="89"/>
    </row>
    <row r="667" spans="6:6" ht="13.5" customHeight="1">
      <c r="F667" s="89"/>
    </row>
    <row r="668" spans="6:6" ht="13.5" customHeight="1">
      <c r="F668" s="89"/>
    </row>
    <row r="669" spans="6:6" ht="13.5" customHeight="1">
      <c r="F669" s="89"/>
    </row>
    <row r="670" spans="6:6" ht="13.5" customHeight="1">
      <c r="F670" s="89"/>
    </row>
    <row r="671" spans="6:6" ht="13.5" customHeight="1">
      <c r="F671" s="89"/>
    </row>
    <row r="672" spans="6:6" ht="13.5" customHeight="1">
      <c r="F672" s="89"/>
    </row>
    <row r="673" spans="6:6" ht="13.5" customHeight="1">
      <c r="F673" s="89"/>
    </row>
    <row r="674" spans="6:6" ht="13.5" customHeight="1">
      <c r="F674" s="89"/>
    </row>
    <row r="675" spans="6:6" ht="13.5" customHeight="1">
      <c r="F675" s="89"/>
    </row>
    <row r="676" spans="6:6" ht="13.5" customHeight="1">
      <c r="F676" s="89"/>
    </row>
    <row r="677" spans="6:6" ht="13.5" customHeight="1">
      <c r="F677" s="89"/>
    </row>
    <row r="678" spans="6:6" ht="13.5" customHeight="1">
      <c r="F678" s="89"/>
    </row>
    <row r="679" spans="6:6" ht="13.5" customHeight="1">
      <c r="F679" s="89"/>
    </row>
    <row r="680" spans="6:6" ht="13.5" customHeight="1">
      <c r="F680" s="89"/>
    </row>
    <row r="681" spans="6:6" ht="13.5" customHeight="1">
      <c r="F681" s="89"/>
    </row>
    <row r="682" spans="6:6" ht="13.5" customHeight="1">
      <c r="F682" s="89"/>
    </row>
    <row r="683" spans="6:6" ht="13.5" customHeight="1">
      <c r="F683" s="89"/>
    </row>
    <row r="684" spans="6:6" ht="13.5" customHeight="1">
      <c r="F684" s="89"/>
    </row>
    <row r="685" spans="6:6" ht="13.5" customHeight="1">
      <c r="F685" s="89"/>
    </row>
    <row r="686" spans="6:6" ht="13.5" customHeight="1">
      <c r="F686" s="89"/>
    </row>
    <row r="687" spans="6:6" ht="13.5" customHeight="1">
      <c r="F687" s="89"/>
    </row>
    <row r="688" spans="6:6" ht="13.5" customHeight="1">
      <c r="F688" s="89"/>
    </row>
    <row r="689" spans="6:6" ht="13.5" customHeight="1">
      <c r="F689" s="89"/>
    </row>
    <row r="690" spans="6:6" ht="13.5" customHeight="1">
      <c r="F690" s="89"/>
    </row>
    <row r="691" spans="6:6" ht="13.5" customHeight="1">
      <c r="F691" s="89"/>
    </row>
    <row r="692" spans="6:6" ht="13.5" customHeight="1">
      <c r="F692" s="89"/>
    </row>
    <row r="693" spans="6:6" ht="13.5" customHeight="1">
      <c r="F693" s="89"/>
    </row>
    <row r="694" spans="6:6" ht="13.5" customHeight="1">
      <c r="F694" s="89"/>
    </row>
    <row r="695" spans="6:6" ht="13.5" customHeight="1">
      <c r="F695" s="89"/>
    </row>
    <row r="696" spans="6:6" ht="13.5" customHeight="1">
      <c r="F696" s="89"/>
    </row>
    <row r="697" spans="6:6" ht="13.5" customHeight="1">
      <c r="F697" s="89"/>
    </row>
    <row r="698" spans="6:6" ht="13.5" customHeight="1">
      <c r="F698" s="89"/>
    </row>
    <row r="699" spans="6:6" ht="13.5" customHeight="1">
      <c r="F699" s="89"/>
    </row>
    <row r="700" spans="6:6" ht="13.5" customHeight="1">
      <c r="F700" s="89"/>
    </row>
    <row r="701" spans="6:6" ht="13.5" customHeight="1">
      <c r="F701" s="89"/>
    </row>
    <row r="702" spans="6:6" ht="13.5" customHeight="1">
      <c r="F702" s="89"/>
    </row>
    <row r="703" spans="6:6" ht="13.5" customHeight="1">
      <c r="F703" s="89"/>
    </row>
    <row r="704" spans="6:6" ht="13.5" customHeight="1">
      <c r="F704" s="89"/>
    </row>
    <row r="705" spans="6:6" ht="13.5" customHeight="1">
      <c r="F705" s="89"/>
    </row>
    <row r="706" spans="6:6" ht="13.5" customHeight="1">
      <c r="F706" s="89"/>
    </row>
    <row r="707" spans="6:6" ht="13.5" customHeight="1">
      <c r="F707" s="89"/>
    </row>
    <row r="708" spans="6:6" ht="13.5" customHeight="1">
      <c r="F708" s="89"/>
    </row>
    <row r="709" spans="6:6" ht="13.5" customHeight="1">
      <c r="F709" s="89"/>
    </row>
    <row r="710" spans="6:6" ht="13.5" customHeight="1">
      <c r="F710" s="89"/>
    </row>
    <row r="711" spans="6:6" ht="13.5" customHeight="1">
      <c r="F711" s="89"/>
    </row>
    <row r="712" spans="6:6" ht="13.5" customHeight="1">
      <c r="F712" s="89"/>
    </row>
    <row r="713" spans="6:6" ht="13.5" customHeight="1">
      <c r="F713" s="89"/>
    </row>
    <row r="714" spans="6:6" ht="13.5" customHeight="1">
      <c r="F714" s="89"/>
    </row>
    <row r="715" spans="6:6" ht="13.5" customHeight="1">
      <c r="F715" s="89"/>
    </row>
    <row r="716" spans="6:6" ht="13.5" customHeight="1">
      <c r="F716" s="89"/>
    </row>
    <row r="717" spans="6:6" ht="13.5" customHeight="1">
      <c r="F717" s="89"/>
    </row>
    <row r="718" spans="6:6" ht="13.5" customHeight="1">
      <c r="F718" s="89"/>
    </row>
    <row r="719" spans="6:6" ht="13.5" customHeight="1">
      <c r="F719" s="89"/>
    </row>
    <row r="720" spans="6:6" ht="13.5" customHeight="1">
      <c r="F720" s="89"/>
    </row>
    <row r="721" spans="6:6" ht="13.5" customHeight="1">
      <c r="F721" s="89"/>
    </row>
    <row r="722" spans="6:6" ht="13.5" customHeight="1">
      <c r="F722" s="89"/>
    </row>
    <row r="723" spans="6:6" ht="13.5" customHeight="1">
      <c r="F723" s="89"/>
    </row>
    <row r="724" spans="6:6" ht="13.5" customHeight="1">
      <c r="F724" s="89"/>
    </row>
    <row r="725" spans="6:6" ht="13.5" customHeight="1">
      <c r="F725" s="89"/>
    </row>
    <row r="726" spans="6:6" ht="13.5" customHeight="1">
      <c r="F726" s="89"/>
    </row>
    <row r="727" spans="6:6" ht="13.5" customHeight="1">
      <c r="F727" s="89"/>
    </row>
    <row r="728" spans="6:6" ht="13.5" customHeight="1">
      <c r="F728" s="89"/>
    </row>
    <row r="729" spans="6:6" ht="13.5" customHeight="1">
      <c r="F729" s="89"/>
    </row>
    <row r="730" spans="6:6" ht="13.5" customHeight="1">
      <c r="F730" s="89"/>
    </row>
    <row r="731" spans="6:6" ht="13.5" customHeight="1">
      <c r="F731" s="89"/>
    </row>
    <row r="732" spans="6:6" ht="13.5" customHeight="1">
      <c r="F732" s="89"/>
    </row>
    <row r="733" spans="6:6" ht="13.5" customHeight="1">
      <c r="F733" s="89"/>
    </row>
    <row r="734" spans="6:6" ht="13.5" customHeight="1">
      <c r="F734" s="89"/>
    </row>
    <row r="735" spans="6:6" ht="13.5" customHeight="1">
      <c r="F735" s="89"/>
    </row>
    <row r="736" spans="6:6" ht="13.5" customHeight="1">
      <c r="F736" s="89"/>
    </row>
    <row r="737" spans="6:6" ht="13.5" customHeight="1">
      <c r="F737" s="89"/>
    </row>
    <row r="738" spans="6:6" ht="13.5" customHeight="1">
      <c r="F738" s="89"/>
    </row>
    <row r="739" spans="6:6" ht="13.5" customHeight="1">
      <c r="F739" s="89"/>
    </row>
    <row r="740" spans="6:6" ht="13.5" customHeight="1">
      <c r="F740" s="89"/>
    </row>
    <row r="741" spans="6:6" ht="13.5" customHeight="1">
      <c r="F741" s="89"/>
    </row>
    <row r="742" spans="6:6" ht="13.5" customHeight="1">
      <c r="F742" s="89"/>
    </row>
    <row r="743" spans="6:6" ht="13.5" customHeight="1">
      <c r="F743" s="89"/>
    </row>
    <row r="744" spans="6:6" ht="13.5" customHeight="1">
      <c r="F744" s="89"/>
    </row>
    <row r="745" spans="6:6" ht="13.5" customHeight="1">
      <c r="F745" s="89"/>
    </row>
    <row r="746" spans="6:6" ht="13.5" customHeight="1">
      <c r="F746" s="89"/>
    </row>
    <row r="747" spans="6:6" ht="13.5" customHeight="1">
      <c r="F747" s="89"/>
    </row>
    <row r="748" spans="6:6" ht="13.5" customHeight="1">
      <c r="F748" s="89"/>
    </row>
    <row r="749" spans="6:6" ht="13.5" customHeight="1">
      <c r="F749" s="89"/>
    </row>
    <row r="750" spans="6:6" ht="13.5" customHeight="1">
      <c r="F750" s="89"/>
    </row>
    <row r="751" spans="6:6" ht="13.5" customHeight="1">
      <c r="F751" s="89"/>
    </row>
    <row r="752" spans="6:6" ht="13.5" customHeight="1">
      <c r="F752" s="89"/>
    </row>
    <row r="753" spans="6:6" ht="13.5" customHeight="1">
      <c r="F753" s="89"/>
    </row>
    <row r="754" spans="6:6" ht="13.5" customHeight="1">
      <c r="F754" s="89"/>
    </row>
    <row r="755" spans="6:6" ht="13.5" customHeight="1">
      <c r="F755" s="89"/>
    </row>
    <row r="756" spans="6:6" ht="13.5" customHeight="1">
      <c r="F756" s="89"/>
    </row>
    <row r="757" spans="6:6" ht="13.5" customHeight="1">
      <c r="F757" s="89"/>
    </row>
    <row r="758" spans="6:6" ht="13.5" customHeight="1">
      <c r="F758" s="89"/>
    </row>
    <row r="759" spans="6:6" ht="13.5" customHeight="1">
      <c r="F759" s="89"/>
    </row>
    <row r="760" spans="6:6" ht="13.5" customHeight="1">
      <c r="F760" s="89"/>
    </row>
    <row r="761" spans="6:6" ht="13.5" customHeight="1">
      <c r="F761" s="89"/>
    </row>
    <row r="762" spans="6:6" ht="13.5" customHeight="1">
      <c r="F762" s="89"/>
    </row>
    <row r="763" spans="6:6" ht="13.5" customHeight="1">
      <c r="F763" s="89"/>
    </row>
    <row r="764" spans="6:6" ht="13.5" customHeight="1">
      <c r="F764" s="89"/>
    </row>
    <row r="765" spans="6:6" ht="13.5" customHeight="1">
      <c r="F765" s="89"/>
    </row>
    <row r="766" spans="6:6" ht="13.5" customHeight="1">
      <c r="F766" s="89"/>
    </row>
    <row r="767" spans="6:6" ht="13.5" customHeight="1">
      <c r="F767" s="89"/>
    </row>
    <row r="768" spans="6:6" ht="13.5" customHeight="1">
      <c r="F768" s="89"/>
    </row>
    <row r="769" spans="6:6" ht="13.5" customHeight="1">
      <c r="F769" s="89"/>
    </row>
    <row r="770" spans="6:6" ht="13.5" customHeight="1">
      <c r="F770" s="89"/>
    </row>
    <row r="771" spans="6:6" ht="13.5" customHeight="1">
      <c r="F771" s="89"/>
    </row>
    <row r="772" spans="6:6" ht="13.5" customHeight="1">
      <c r="F772" s="89"/>
    </row>
    <row r="773" spans="6:6" ht="13.5" customHeight="1">
      <c r="F773" s="89"/>
    </row>
    <row r="774" spans="6:6" ht="13.5" customHeight="1">
      <c r="F774" s="89"/>
    </row>
    <row r="775" spans="6:6" ht="13.5" customHeight="1">
      <c r="F775" s="89"/>
    </row>
    <row r="776" spans="6:6" ht="13.5" customHeight="1">
      <c r="F776" s="89"/>
    </row>
    <row r="777" spans="6:6" ht="13.5" customHeight="1">
      <c r="F777" s="89"/>
    </row>
    <row r="778" spans="6:6" ht="13.5" customHeight="1">
      <c r="F778" s="89"/>
    </row>
    <row r="779" spans="6:6" ht="13.5" customHeight="1">
      <c r="F779" s="89"/>
    </row>
    <row r="780" spans="6:6" ht="13.5" customHeight="1">
      <c r="F780" s="89"/>
    </row>
    <row r="781" spans="6:6" ht="13.5" customHeight="1">
      <c r="F781" s="89"/>
    </row>
    <row r="782" spans="6:6" ht="13.5" customHeight="1">
      <c r="F782" s="89"/>
    </row>
    <row r="783" spans="6:6" ht="13.5" customHeight="1">
      <c r="F783" s="89"/>
    </row>
    <row r="784" spans="6:6" ht="13.5" customHeight="1">
      <c r="F784" s="89"/>
    </row>
    <row r="785" spans="6:6" ht="13.5" customHeight="1">
      <c r="F785" s="89"/>
    </row>
    <row r="786" spans="6:6" ht="13.5" customHeight="1">
      <c r="F786" s="89"/>
    </row>
    <row r="787" spans="6:6" ht="13.5" customHeight="1">
      <c r="F787" s="89"/>
    </row>
    <row r="788" spans="6:6" ht="13.5" customHeight="1">
      <c r="F788" s="89"/>
    </row>
    <row r="789" spans="6:6" ht="13.5" customHeight="1">
      <c r="F789" s="89"/>
    </row>
    <row r="790" spans="6:6" ht="13.5" customHeight="1">
      <c r="F790" s="89"/>
    </row>
    <row r="791" spans="6:6" ht="13.5" customHeight="1">
      <c r="F791" s="89"/>
    </row>
    <row r="792" spans="6:6" ht="13.5" customHeight="1">
      <c r="F792" s="89"/>
    </row>
    <row r="793" spans="6:6" ht="13.5" customHeight="1">
      <c r="F793" s="89"/>
    </row>
    <row r="794" spans="6:6" ht="13.5" customHeight="1">
      <c r="F794" s="89"/>
    </row>
    <row r="795" spans="6:6" ht="13.5" customHeight="1">
      <c r="F795" s="89"/>
    </row>
    <row r="796" spans="6:6" ht="13.5" customHeight="1">
      <c r="F796" s="89"/>
    </row>
    <row r="797" spans="6:6" ht="13.5" customHeight="1">
      <c r="F797" s="89"/>
    </row>
    <row r="798" spans="6:6" ht="13.5" customHeight="1">
      <c r="F798" s="89"/>
    </row>
    <row r="799" spans="6:6" ht="13.5" customHeight="1">
      <c r="F799" s="89"/>
    </row>
    <row r="800" spans="6:6" ht="13.5" customHeight="1">
      <c r="F800" s="89"/>
    </row>
    <row r="801" spans="6:6" ht="13.5" customHeight="1">
      <c r="F801" s="89"/>
    </row>
    <row r="802" spans="6:6" ht="13.5" customHeight="1">
      <c r="F802" s="89"/>
    </row>
    <row r="803" spans="6:6" ht="13.5" customHeight="1">
      <c r="F803" s="89"/>
    </row>
    <row r="804" spans="6:6" ht="13.5" customHeight="1">
      <c r="F804" s="89"/>
    </row>
    <row r="805" spans="6:6" ht="13.5" customHeight="1">
      <c r="F805" s="89"/>
    </row>
    <row r="806" spans="6:6" ht="13.5" customHeight="1">
      <c r="F806" s="89"/>
    </row>
    <row r="807" spans="6:6" ht="13.5" customHeight="1">
      <c r="F807" s="89"/>
    </row>
    <row r="808" spans="6:6" ht="13.5" customHeight="1">
      <c r="F808" s="89"/>
    </row>
    <row r="809" spans="6:6" ht="13.5" customHeight="1">
      <c r="F809" s="89"/>
    </row>
    <row r="810" spans="6:6" ht="13.5" customHeight="1">
      <c r="F810" s="89"/>
    </row>
    <row r="811" spans="6:6" ht="13.5" customHeight="1">
      <c r="F811" s="89"/>
    </row>
    <row r="812" spans="6:6" ht="13.5" customHeight="1">
      <c r="F812" s="89"/>
    </row>
    <row r="813" spans="6:6" ht="13.5" customHeight="1">
      <c r="F813" s="89"/>
    </row>
    <row r="814" spans="6:6" ht="13.5" customHeight="1">
      <c r="F814" s="89"/>
    </row>
    <row r="815" spans="6:6" ht="13.5" customHeight="1">
      <c r="F815" s="89"/>
    </row>
    <row r="816" spans="6:6" ht="13.5" customHeight="1">
      <c r="F816" s="89"/>
    </row>
    <row r="817" spans="6:6" ht="13.5" customHeight="1">
      <c r="F817" s="89"/>
    </row>
    <row r="818" spans="6:6" ht="13.5" customHeight="1">
      <c r="F818" s="89"/>
    </row>
    <row r="819" spans="6:6" ht="13.5" customHeight="1">
      <c r="F819" s="89"/>
    </row>
    <row r="820" spans="6:6" ht="13.5" customHeight="1">
      <c r="F820" s="89"/>
    </row>
    <row r="821" spans="6:6" ht="13.5" customHeight="1">
      <c r="F821" s="89"/>
    </row>
    <row r="822" spans="6:6" ht="13.5" customHeight="1">
      <c r="F822" s="89"/>
    </row>
    <row r="823" spans="6:6" ht="13.5" customHeight="1">
      <c r="F823" s="89"/>
    </row>
    <row r="824" spans="6:6" ht="13.5" customHeight="1">
      <c r="F824" s="89"/>
    </row>
    <row r="825" spans="6:6" ht="13.5" customHeight="1">
      <c r="F825" s="89"/>
    </row>
    <row r="826" spans="6:6" ht="13.5" customHeight="1">
      <c r="F826" s="89"/>
    </row>
    <row r="827" spans="6:6" ht="13.5" customHeight="1">
      <c r="F827" s="89"/>
    </row>
    <row r="828" spans="6:6" ht="13.5" customHeight="1">
      <c r="F828" s="89"/>
    </row>
    <row r="829" spans="6:6" ht="13.5" customHeight="1">
      <c r="F829" s="89"/>
    </row>
    <row r="830" spans="6:6" ht="13.5" customHeight="1">
      <c r="F830" s="89"/>
    </row>
    <row r="831" spans="6:6" ht="13.5" customHeight="1">
      <c r="F831" s="89"/>
    </row>
    <row r="832" spans="6:6" ht="13.5" customHeight="1">
      <c r="F832" s="89"/>
    </row>
    <row r="833" spans="6:6" ht="13.5" customHeight="1">
      <c r="F833" s="89"/>
    </row>
    <row r="834" spans="6:6" ht="13.5" customHeight="1">
      <c r="F834" s="89"/>
    </row>
    <row r="835" spans="6:6" ht="13.5" customHeight="1">
      <c r="F835" s="89"/>
    </row>
    <row r="836" spans="6:6" ht="13.5" customHeight="1">
      <c r="F836" s="89"/>
    </row>
    <row r="837" spans="6:6" ht="13.5" customHeight="1">
      <c r="F837" s="89"/>
    </row>
    <row r="838" spans="6:6" ht="13.5" customHeight="1">
      <c r="F838" s="89"/>
    </row>
    <row r="839" spans="6:6" ht="13.5" customHeight="1">
      <c r="F839" s="89"/>
    </row>
    <row r="840" spans="6:6" ht="13.5" customHeight="1">
      <c r="F840" s="89"/>
    </row>
    <row r="841" spans="6:6" ht="13.5" customHeight="1">
      <c r="F841" s="89"/>
    </row>
    <row r="842" spans="6:6" ht="13.5" customHeight="1">
      <c r="F842" s="89"/>
    </row>
    <row r="843" spans="6:6" ht="13.5" customHeight="1">
      <c r="F843" s="89"/>
    </row>
    <row r="844" spans="6:6" ht="13.5" customHeight="1">
      <c r="F844" s="89"/>
    </row>
    <row r="845" spans="6:6" ht="13.5" customHeight="1">
      <c r="F845" s="89"/>
    </row>
    <row r="846" spans="6:6" ht="13.5" customHeight="1">
      <c r="F846" s="89"/>
    </row>
    <row r="847" spans="6:6" ht="13.5" customHeight="1">
      <c r="F847" s="89"/>
    </row>
    <row r="848" spans="6:6" ht="13.5" customHeight="1">
      <c r="F848" s="89"/>
    </row>
    <row r="849" spans="6:6" ht="13.5" customHeight="1">
      <c r="F849" s="89"/>
    </row>
    <row r="850" spans="6:6" ht="13.5" customHeight="1">
      <c r="F850" s="89"/>
    </row>
    <row r="851" spans="6:6" ht="13.5" customHeight="1">
      <c r="F851" s="89"/>
    </row>
    <row r="852" spans="6:6" ht="13.5" customHeight="1">
      <c r="F852" s="89"/>
    </row>
    <row r="853" spans="6:6" ht="13.5" customHeight="1">
      <c r="F853" s="89"/>
    </row>
    <row r="854" spans="6:6" ht="13.5" customHeight="1">
      <c r="F854" s="89"/>
    </row>
    <row r="855" spans="6:6" ht="13.5" customHeight="1">
      <c r="F855" s="89"/>
    </row>
    <row r="856" spans="6:6" ht="13.5" customHeight="1">
      <c r="F856" s="89"/>
    </row>
    <row r="857" spans="6:6" ht="13.5" customHeight="1">
      <c r="F857" s="89"/>
    </row>
    <row r="858" spans="6:6" ht="13.5" customHeight="1">
      <c r="F858" s="89"/>
    </row>
    <row r="859" spans="6:6" ht="13.5" customHeight="1">
      <c r="F859" s="89"/>
    </row>
    <row r="860" spans="6:6" ht="13.5" customHeight="1">
      <c r="F860" s="89"/>
    </row>
    <row r="861" spans="6:6" ht="13.5" customHeight="1">
      <c r="F861" s="89"/>
    </row>
    <row r="862" spans="6:6" ht="13.5" customHeight="1">
      <c r="F862" s="89"/>
    </row>
    <row r="863" spans="6:6" ht="13.5" customHeight="1">
      <c r="F863" s="89"/>
    </row>
    <row r="864" spans="6:6" ht="13.5" customHeight="1">
      <c r="F864" s="89"/>
    </row>
    <row r="865" spans="6:6" ht="13.5" customHeight="1">
      <c r="F865" s="89"/>
    </row>
    <row r="866" spans="6:6" ht="13.5" customHeight="1">
      <c r="F866" s="89"/>
    </row>
    <row r="867" spans="6:6" ht="13.5" customHeight="1">
      <c r="F867" s="89"/>
    </row>
    <row r="868" spans="6:6" ht="13.5" customHeight="1">
      <c r="F868" s="89"/>
    </row>
    <row r="869" spans="6:6" ht="13.5" customHeight="1">
      <c r="F869" s="89"/>
    </row>
    <row r="870" spans="6:6" ht="13.5" customHeight="1">
      <c r="F870" s="89"/>
    </row>
    <row r="871" spans="6:6" ht="13.5" customHeight="1">
      <c r="F871" s="89"/>
    </row>
    <row r="872" spans="6:6" ht="13.5" customHeight="1">
      <c r="F872" s="89"/>
    </row>
    <row r="873" spans="6:6" ht="13.5" customHeight="1">
      <c r="F873" s="89"/>
    </row>
    <row r="874" spans="6:6" ht="13.5" customHeight="1">
      <c r="F874" s="89"/>
    </row>
    <row r="875" spans="6:6" ht="13.5" customHeight="1">
      <c r="F875" s="89"/>
    </row>
    <row r="876" spans="6:6" ht="13.5" customHeight="1">
      <c r="F876" s="89"/>
    </row>
    <row r="877" spans="6:6" ht="13.5" customHeight="1">
      <c r="F877" s="89"/>
    </row>
    <row r="878" spans="6:6" ht="13.5" customHeight="1">
      <c r="F878" s="89"/>
    </row>
    <row r="879" spans="6:6" ht="13.5" customHeight="1">
      <c r="F879" s="89"/>
    </row>
    <row r="880" spans="6:6" ht="13.5" customHeight="1">
      <c r="F880" s="89"/>
    </row>
    <row r="881" spans="6:6" ht="13.5" customHeight="1">
      <c r="F881" s="89"/>
    </row>
    <row r="882" spans="6:6" ht="13.5" customHeight="1">
      <c r="F882" s="89"/>
    </row>
    <row r="883" spans="6:6" ht="13.5" customHeight="1">
      <c r="F883" s="89"/>
    </row>
    <row r="884" spans="6:6" ht="13.5" customHeight="1">
      <c r="F884" s="89"/>
    </row>
    <row r="885" spans="6:6" ht="13.5" customHeight="1">
      <c r="F885" s="89"/>
    </row>
    <row r="886" spans="6:6" ht="13.5" customHeight="1">
      <c r="F886" s="89"/>
    </row>
    <row r="887" spans="6:6" ht="13.5" customHeight="1">
      <c r="F887" s="89"/>
    </row>
    <row r="888" spans="6:6" ht="13.5" customHeight="1">
      <c r="F888" s="89"/>
    </row>
    <row r="889" spans="6:6" ht="13.5" customHeight="1">
      <c r="F889" s="89"/>
    </row>
    <row r="890" spans="6:6" ht="13.5" customHeight="1">
      <c r="F890" s="89"/>
    </row>
    <row r="891" spans="6:6" ht="13.5" customHeight="1">
      <c r="F891" s="89"/>
    </row>
    <row r="892" spans="6:6" ht="13.5" customHeight="1">
      <c r="F892" s="89"/>
    </row>
    <row r="893" spans="6:6" ht="13.5" customHeight="1">
      <c r="F893" s="89"/>
    </row>
    <row r="894" spans="6:6" ht="13.5" customHeight="1">
      <c r="F894" s="89"/>
    </row>
    <row r="895" spans="6:6" ht="13.5" customHeight="1">
      <c r="F895" s="89"/>
    </row>
    <row r="896" spans="6:6" ht="13.5" customHeight="1">
      <c r="F896" s="89"/>
    </row>
    <row r="897" spans="6:6" ht="13.5" customHeight="1">
      <c r="F897" s="89"/>
    </row>
    <row r="898" spans="6:6" ht="13.5" customHeight="1">
      <c r="F898" s="89"/>
    </row>
    <row r="899" spans="6:6" ht="13.5" customHeight="1">
      <c r="F899" s="89"/>
    </row>
    <row r="900" spans="6:6" ht="13.5" customHeight="1">
      <c r="F900" s="89"/>
    </row>
    <row r="901" spans="6:6" ht="13.5" customHeight="1">
      <c r="F901" s="89"/>
    </row>
    <row r="902" spans="6:6" ht="13.5" customHeight="1">
      <c r="F902" s="89"/>
    </row>
    <row r="903" spans="6:6" ht="13.5" customHeight="1">
      <c r="F903" s="89"/>
    </row>
    <row r="904" spans="6:6" ht="13.5" customHeight="1">
      <c r="F904" s="89"/>
    </row>
    <row r="905" spans="6:6" ht="13.5" customHeight="1">
      <c r="F905" s="89"/>
    </row>
    <row r="906" spans="6:6" ht="13.5" customHeight="1">
      <c r="F906" s="89"/>
    </row>
    <row r="907" spans="6:6" ht="13.5" customHeight="1">
      <c r="F907" s="89"/>
    </row>
    <row r="908" spans="6:6" ht="13.5" customHeight="1">
      <c r="F908" s="89"/>
    </row>
    <row r="909" spans="6:6" ht="13.5" customHeight="1">
      <c r="F909" s="89"/>
    </row>
    <row r="910" spans="6:6" ht="13.5" customHeight="1">
      <c r="F910" s="89"/>
    </row>
    <row r="911" spans="6:6" ht="13.5" customHeight="1">
      <c r="F911" s="89"/>
    </row>
    <row r="912" spans="6:6" ht="13.5" customHeight="1">
      <c r="F912" s="89"/>
    </row>
    <row r="913" spans="6:6" ht="13.5" customHeight="1">
      <c r="F913" s="89"/>
    </row>
    <row r="914" spans="6:6" ht="13.5" customHeight="1">
      <c r="F914" s="89"/>
    </row>
    <row r="915" spans="6:6" ht="13.5" customHeight="1">
      <c r="F915" s="89"/>
    </row>
    <row r="916" spans="6:6" ht="13.5" customHeight="1">
      <c r="F916" s="89"/>
    </row>
    <row r="917" spans="6:6" ht="13.5" customHeight="1">
      <c r="F917" s="89"/>
    </row>
    <row r="918" spans="6:6" ht="13.5" customHeight="1">
      <c r="F918" s="89"/>
    </row>
    <row r="919" spans="6:6" ht="13.5" customHeight="1">
      <c r="F919" s="89"/>
    </row>
    <row r="920" spans="6:6" ht="13.5" customHeight="1">
      <c r="F920" s="89"/>
    </row>
    <row r="921" spans="6:6" ht="13.5" customHeight="1">
      <c r="F921" s="89"/>
    </row>
    <row r="922" spans="6:6" ht="13.5" customHeight="1">
      <c r="F922" s="89"/>
    </row>
    <row r="923" spans="6:6" ht="13.5" customHeight="1">
      <c r="F923" s="89"/>
    </row>
    <row r="924" spans="6:6" ht="13.5" customHeight="1">
      <c r="F924" s="89"/>
    </row>
    <row r="925" spans="6:6" ht="13.5" customHeight="1">
      <c r="F925" s="89"/>
    </row>
    <row r="926" spans="6:6" ht="13.5" customHeight="1">
      <c r="F926" s="89"/>
    </row>
    <row r="927" spans="6:6" ht="13.5" customHeight="1">
      <c r="F927" s="89"/>
    </row>
    <row r="928" spans="6:6" ht="13.5" customHeight="1">
      <c r="F928" s="89"/>
    </row>
    <row r="929" spans="6:6" ht="13.5" customHeight="1">
      <c r="F929" s="89"/>
    </row>
    <row r="930" spans="6:6" ht="13.5" customHeight="1">
      <c r="F930" s="89"/>
    </row>
    <row r="931" spans="6:6" ht="13.5" customHeight="1">
      <c r="F931" s="89"/>
    </row>
    <row r="932" spans="6:6" ht="13.5" customHeight="1">
      <c r="F932" s="89"/>
    </row>
    <row r="933" spans="6:6" ht="13.5" customHeight="1">
      <c r="F933" s="89"/>
    </row>
    <row r="934" spans="6:6" ht="13.5" customHeight="1">
      <c r="F934" s="89"/>
    </row>
    <row r="935" spans="6:6" ht="13.5" customHeight="1">
      <c r="F935" s="89"/>
    </row>
    <row r="936" spans="6:6" ht="13.5" customHeight="1">
      <c r="F936" s="89"/>
    </row>
    <row r="937" spans="6:6" ht="13.5" customHeight="1">
      <c r="F937" s="89"/>
    </row>
    <row r="938" spans="6:6" ht="13.5" customHeight="1">
      <c r="F938" s="89"/>
    </row>
    <row r="939" spans="6:6" ht="13.5" customHeight="1">
      <c r="F939" s="89"/>
    </row>
    <row r="940" spans="6:6" ht="13.5" customHeight="1">
      <c r="F940" s="89"/>
    </row>
    <row r="941" spans="6:6" ht="13.5" customHeight="1">
      <c r="F941" s="89"/>
    </row>
    <row r="942" spans="6:6" ht="13.5" customHeight="1">
      <c r="F942" s="89"/>
    </row>
    <row r="943" spans="6:6" ht="13.5" customHeight="1">
      <c r="F943" s="89"/>
    </row>
    <row r="944" spans="6:6" ht="13.5" customHeight="1">
      <c r="F944" s="89"/>
    </row>
    <row r="945" spans="6:6" ht="13.5" customHeight="1">
      <c r="F945" s="89"/>
    </row>
    <row r="946" spans="6:6" ht="13.5" customHeight="1">
      <c r="F946" s="89"/>
    </row>
    <row r="947" spans="6:6" ht="13.5" customHeight="1">
      <c r="F947" s="89"/>
    </row>
    <row r="948" spans="6:6" ht="13.5" customHeight="1">
      <c r="F948" s="89"/>
    </row>
    <row r="949" spans="6:6" ht="13.5" customHeight="1">
      <c r="F949" s="89"/>
    </row>
    <row r="950" spans="6:6" ht="13.5" customHeight="1">
      <c r="F950" s="89"/>
    </row>
    <row r="951" spans="6:6" ht="13.5" customHeight="1">
      <c r="F951" s="89"/>
    </row>
    <row r="952" spans="6:6" ht="13.5" customHeight="1">
      <c r="F952" s="89"/>
    </row>
    <row r="953" spans="6:6" ht="13.5" customHeight="1">
      <c r="F953" s="89"/>
    </row>
    <row r="954" spans="6:6" ht="13.5" customHeight="1">
      <c r="F954" s="89"/>
    </row>
    <row r="955" spans="6:6" ht="13.5" customHeight="1">
      <c r="F955" s="89"/>
    </row>
    <row r="956" spans="6:6" ht="13.5" customHeight="1">
      <c r="F956" s="89"/>
    </row>
    <row r="957" spans="6:6" ht="13.5" customHeight="1">
      <c r="F957" s="89"/>
    </row>
    <row r="958" spans="6:6" ht="13.5" customHeight="1">
      <c r="F958" s="89"/>
    </row>
    <row r="959" spans="6:6" ht="13.5" customHeight="1">
      <c r="F959" s="89"/>
    </row>
    <row r="960" spans="6:6" ht="13.5" customHeight="1">
      <c r="F960" s="89"/>
    </row>
    <row r="961" spans="6:6" ht="13.5" customHeight="1">
      <c r="F961" s="89"/>
    </row>
    <row r="962" spans="6:6" ht="13.5" customHeight="1">
      <c r="F962" s="89"/>
    </row>
    <row r="963" spans="6:6" ht="13.5" customHeight="1">
      <c r="F963" s="89"/>
    </row>
    <row r="964" spans="6:6" ht="13.5" customHeight="1">
      <c r="F964" s="89"/>
    </row>
    <row r="965" spans="6:6" ht="13.5" customHeight="1">
      <c r="F965" s="89"/>
    </row>
    <row r="966" spans="6:6" ht="13.5" customHeight="1">
      <c r="F966" s="89"/>
    </row>
    <row r="967" spans="6:6" ht="13.5" customHeight="1">
      <c r="F967" s="89"/>
    </row>
    <row r="968" spans="6:6" ht="13.5" customHeight="1">
      <c r="F968" s="89"/>
    </row>
    <row r="969" spans="6:6" ht="13.5" customHeight="1">
      <c r="F969" s="89"/>
    </row>
    <row r="970" spans="6:6" ht="13.5" customHeight="1">
      <c r="F970" s="89"/>
    </row>
    <row r="971" spans="6:6" ht="13.5" customHeight="1">
      <c r="F971" s="89"/>
    </row>
    <row r="972" spans="6:6" ht="13.5" customHeight="1">
      <c r="F972" s="89"/>
    </row>
    <row r="973" spans="6:6" ht="13.5" customHeight="1">
      <c r="F973" s="89"/>
    </row>
    <row r="974" spans="6:6" ht="13.5" customHeight="1">
      <c r="F974" s="89"/>
    </row>
    <row r="975" spans="6:6" ht="13.5" customHeight="1">
      <c r="F975" s="89"/>
    </row>
    <row r="976" spans="6:6" ht="13.5" customHeight="1">
      <c r="F976" s="89"/>
    </row>
    <row r="977" spans="6:6" ht="13.5" customHeight="1">
      <c r="F977" s="89"/>
    </row>
    <row r="978" spans="6:6" ht="13.5" customHeight="1">
      <c r="F978" s="89"/>
    </row>
    <row r="979" spans="6:6" ht="13.5" customHeight="1">
      <c r="F979" s="89"/>
    </row>
    <row r="980" spans="6:6" ht="13.5" customHeight="1">
      <c r="F980" s="89"/>
    </row>
    <row r="981" spans="6:6" ht="13.5" customHeight="1">
      <c r="F981" s="89"/>
    </row>
    <row r="982" spans="6:6" ht="13.5" customHeight="1">
      <c r="F982" s="89"/>
    </row>
    <row r="983" spans="6:6" ht="13.5" customHeight="1">
      <c r="F983" s="89"/>
    </row>
    <row r="984" spans="6:6" ht="13.5" customHeight="1">
      <c r="F984" s="89"/>
    </row>
    <row r="985" spans="6:6" ht="13.5" customHeight="1">
      <c r="F985" s="89"/>
    </row>
    <row r="986" spans="6:6" ht="13.5" customHeight="1">
      <c r="F986" s="89"/>
    </row>
    <row r="987" spans="6:6" ht="13.5" customHeight="1">
      <c r="F987" s="89"/>
    </row>
    <row r="988" spans="6:6" ht="13.5" customHeight="1">
      <c r="F988" s="89"/>
    </row>
    <row r="989" spans="6:6" ht="13.5" customHeight="1">
      <c r="F989" s="89"/>
    </row>
    <row r="990" spans="6:6" ht="13.5" customHeight="1">
      <c r="F990" s="89"/>
    </row>
    <row r="991" spans="6:6" ht="13.5" customHeight="1">
      <c r="F991" s="89"/>
    </row>
    <row r="992" spans="6:6" ht="13.5" customHeight="1">
      <c r="F992" s="89"/>
    </row>
    <row r="993" spans="6:6" ht="13.5" customHeight="1">
      <c r="F993" s="89"/>
    </row>
    <row r="994" spans="6:6" ht="13.5" customHeight="1">
      <c r="F994" s="89"/>
    </row>
    <row r="995" spans="6:6" ht="13.5" customHeight="1">
      <c r="F995" s="89"/>
    </row>
    <row r="996" spans="6:6" ht="13.5" customHeight="1">
      <c r="F996" s="89"/>
    </row>
    <row r="997" spans="6:6" ht="13.5" customHeight="1">
      <c r="F997" s="89"/>
    </row>
    <row r="998" spans="6:6" ht="13.5" customHeight="1">
      <c r="F998" s="89"/>
    </row>
    <row r="999" spans="6:6" ht="13.5" customHeight="1">
      <c r="F999" s="89"/>
    </row>
    <row r="1000" spans="6:6" ht="13.5" customHeight="1">
      <c r="F1000" s="89"/>
    </row>
    <row r="1001" spans="6:6" ht="13.5" customHeight="1">
      <c r="F1001" s="89"/>
    </row>
    <row r="1002" spans="6:6" ht="13.5" customHeight="1">
      <c r="F1002" s="89"/>
    </row>
    <row r="1003" spans="6:6" ht="13.5" customHeight="1">
      <c r="F1003" s="89"/>
    </row>
    <row r="1004" spans="6:6" ht="13.5" customHeight="1">
      <c r="F1004" s="89"/>
    </row>
    <row r="1005" spans="6:6" ht="13.5" customHeight="1">
      <c r="F1005" s="89"/>
    </row>
    <row r="1006" spans="6:6">
      <c r="F1006" s="90"/>
    </row>
    <row r="1007" spans="6:6">
      <c r="F1007" s="90"/>
    </row>
    <row r="1008" spans="6:6">
      <c r="F1008" s="90"/>
    </row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1" ht="14.25"/>
    <row r="1062" ht="14.25"/>
    <row r="1073" ht="14.25"/>
    <row r="1090" ht="14.25"/>
    <row r="1091" ht="14.25"/>
    <row r="1092" ht="14.25"/>
    <row r="1093" ht="14.25"/>
    <row r="1094" ht="14.25"/>
    <row r="1096" ht="14.25"/>
    <row r="1098" ht="14.25"/>
    <row r="1106" ht="14.25"/>
    <row r="1109" ht="14.25"/>
    <row r="1114" ht="14.25"/>
    <row r="1119" ht="14.25"/>
    <row r="1122" ht="14.25"/>
    <row r="1125" ht="14.25"/>
    <row r="1126" ht="14.25"/>
    <row r="1127" ht="14.25"/>
    <row r="1128" ht="14.25"/>
    <row r="1131" ht="14.25"/>
    <row r="1137" ht="14.25"/>
    <row r="1138" ht="14.25"/>
    <row r="1145" ht="14.25"/>
    <row r="1153" ht="14.25"/>
    <row r="1157" ht="14.25"/>
    <row r="1158" ht="14.25"/>
    <row r="1161" ht="14.25"/>
    <row r="1162" ht="14.25"/>
    <row r="1163" ht="14.25"/>
    <row r="1168" ht="14.25"/>
    <row r="1170" ht="14.25"/>
    <row r="1179" ht="14.25"/>
    <row r="1181" ht="14.25"/>
    <row r="1184" ht="14.25"/>
    <row r="1194" ht="14.25"/>
  </sheetData>
  <autoFilter ref="F1:F59" xr:uid="{00000000-0009-0000-0000-000002000000}"/>
  <pageMargins left="0.70833333333333304" right="0.70833333333333304" top="0.74791666666666701" bottom="0.74791666666666701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14"/>
  <sheetViews>
    <sheetView zoomScaleNormal="100" workbookViewId="0">
      <pane ySplit="1" topLeftCell="S27" activePane="bottomLeft" state="frozen"/>
      <selection pane="bottomLeft" activeCell="S27" sqref="S27"/>
    </sheetView>
  </sheetViews>
  <sheetFormatPr defaultColWidth="12.625" defaultRowHeight="13.9"/>
  <cols>
    <col min="1" max="1" width="18.125" customWidth="1"/>
    <col min="2" max="2" width="63.125" customWidth="1"/>
    <col min="3" max="5" width="14" customWidth="1"/>
    <col min="6" max="6" width="12.375" customWidth="1"/>
    <col min="7" max="7" width="13" customWidth="1"/>
    <col min="8" max="8" width="14" customWidth="1"/>
    <col min="9" max="9" width="14.625" customWidth="1"/>
    <col min="10" max="23" width="7" customWidth="1"/>
  </cols>
  <sheetData>
    <row r="1" spans="1:23" ht="13.5" customHeight="1">
      <c r="A1" s="91" t="s">
        <v>46</v>
      </c>
      <c r="B1" s="92" t="s">
        <v>47</v>
      </c>
      <c r="C1" s="92" t="s">
        <v>48</v>
      </c>
      <c r="D1" s="93" t="s">
        <v>49</v>
      </c>
      <c r="E1" s="93" t="s">
        <v>50</v>
      </c>
      <c r="F1" s="94" t="s">
        <v>137</v>
      </c>
      <c r="G1" s="94" t="s">
        <v>138</v>
      </c>
      <c r="H1" s="93" t="s">
        <v>52</v>
      </c>
      <c r="I1" s="94" t="s">
        <v>53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13.5" customHeight="1">
      <c r="A2" s="96" t="s">
        <v>139</v>
      </c>
      <c r="B2" s="97" t="s">
        <v>140</v>
      </c>
      <c r="C2" s="98"/>
      <c r="D2" s="99"/>
      <c r="E2" s="99"/>
      <c r="F2" s="100"/>
      <c r="G2" s="100"/>
      <c r="H2" s="99"/>
      <c r="I2" s="101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ht="13.5" customHeight="1">
      <c r="A3" s="940">
        <v>401510005</v>
      </c>
      <c r="B3" s="941" t="s">
        <v>141</v>
      </c>
      <c r="C3" s="104" t="s">
        <v>142</v>
      </c>
      <c r="D3" s="942">
        <v>112</v>
      </c>
      <c r="E3" s="942">
        <f>D3/1.2*Sheet1!$A$8</f>
        <v>60.666666666666671</v>
      </c>
      <c r="F3" s="943"/>
      <c r="G3" s="943"/>
      <c r="H3" s="944">
        <f t="shared" ref="H3" si="0">SUM(E3*G3)</f>
        <v>0</v>
      </c>
      <c r="I3" s="940">
        <v>5060917993548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13.5" customHeight="1">
      <c r="A4" s="68">
        <v>771510003</v>
      </c>
      <c r="B4" s="108" t="s">
        <v>143</v>
      </c>
      <c r="C4" s="104" t="s">
        <v>142</v>
      </c>
      <c r="D4" s="71">
        <v>74</v>
      </c>
      <c r="E4" s="71">
        <f>D4/1.2*Sheet1!$A$8</f>
        <v>40.083333333333336</v>
      </c>
      <c r="F4" s="107"/>
      <c r="G4" s="107"/>
      <c r="H4" s="105">
        <f t="shared" ref="H4:H10" si="1">SUM(E4*G4)</f>
        <v>0</v>
      </c>
      <c r="I4" s="72">
        <v>5060572506466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ht="13.5" customHeight="1">
      <c r="A5" s="109">
        <v>741510001</v>
      </c>
      <c r="B5" s="110" t="s">
        <v>144</v>
      </c>
      <c r="C5" s="104" t="s">
        <v>142</v>
      </c>
      <c r="D5" s="105">
        <v>90</v>
      </c>
      <c r="E5" s="105">
        <f>D5/1.2*Sheet1!$A$8</f>
        <v>48.75</v>
      </c>
      <c r="F5" s="106"/>
      <c r="G5" s="111"/>
      <c r="H5" s="105">
        <f t="shared" si="1"/>
        <v>0</v>
      </c>
      <c r="I5" s="102">
        <v>5060572505926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3" ht="13.5" customHeight="1">
      <c r="A6" s="68">
        <v>482010001</v>
      </c>
      <c r="B6" s="112" t="s">
        <v>145</v>
      </c>
      <c r="C6" s="104" t="s">
        <v>142</v>
      </c>
      <c r="D6" s="71">
        <v>120</v>
      </c>
      <c r="E6" s="71">
        <f>D6/1.2*Sheet1!$A$8</f>
        <v>65</v>
      </c>
      <c r="F6" s="113"/>
      <c r="G6" s="111"/>
      <c r="H6" s="105">
        <f t="shared" si="1"/>
        <v>0</v>
      </c>
      <c r="I6" s="72">
        <v>5060917992831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3" ht="13.5" customHeight="1">
      <c r="A7" s="68">
        <v>301510002</v>
      </c>
      <c r="B7" s="108" t="s">
        <v>146</v>
      </c>
      <c r="C7" s="114" t="s">
        <v>142</v>
      </c>
      <c r="D7" s="71">
        <v>104</v>
      </c>
      <c r="E7" s="71">
        <f>D7/1.2*Sheet1!$A$8</f>
        <v>56.333333333333336</v>
      </c>
      <c r="F7" s="115"/>
      <c r="G7" s="115"/>
      <c r="H7" s="71">
        <f t="shared" si="1"/>
        <v>0</v>
      </c>
      <c r="I7" s="72">
        <v>5060572501461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ht="13.5" customHeight="1">
      <c r="A8" s="109">
        <v>791510001</v>
      </c>
      <c r="B8" s="110" t="s">
        <v>147</v>
      </c>
      <c r="C8" s="104" t="s">
        <v>142</v>
      </c>
      <c r="D8" s="105">
        <v>71</v>
      </c>
      <c r="E8" s="105">
        <f>D8/1.2*Sheet1!$A$8</f>
        <v>38.458333333333336</v>
      </c>
      <c r="F8" s="106"/>
      <c r="G8" s="106"/>
      <c r="H8" s="105">
        <f t="shared" si="1"/>
        <v>0</v>
      </c>
      <c r="I8" s="102">
        <v>5060572505193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spans="1:23" ht="13.5" customHeight="1">
      <c r="A9" s="70">
        <v>312004004</v>
      </c>
      <c r="B9" s="69" t="s">
        <v>148</v>
      </c>
      <c r="C9" s="104" t="s">
        <v>142</v>
      </c>
      <c r="D9" s="71">
        <v>107</v>
      </c>
      <c r="E9" s="71">
        <f>D9/1.2*Sheet1!$A$8</f>
        <v>57.958333333333336</v>
      </c>
      <c r="F9" s="107"/>
      <c r="G9" s="107"/>
      <c r="H9" s="105">
        <f t="shared" si="1"/>
        <v>0</v>
      </c>
      <c r="I9" s="116">
        <v>5060917991445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3.5" customHeight="1">
      <c r="A10" s="70">
        <v>212010002</v>
      </c>
      <c r="B10" s="117" t="s">
        <v>149</v>
      </c>
      <c r="C10" s="70" t="s">
        <v>142</v>
      </c>
      <c r="D10" s="71">
        <v>176</v>
      </c>
      <c r="E10" s="71">
        <f>D10/1.2*Sheet1!$A$8</f>
        <v>95.333333333333343</v>
      </c>
      <c r="F10" s="113"/>
      <c r="G10" s="113"/>
      <c r="H10" s="105">
        <f t="shared" si="1"/>
        <v>0</v>
      </c>
      <c r="I10" s="116">
        <v>5060917991636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1:23" ht="13.5" customHeight="1">
      <c r="A11" s="96" t="s">
        <v>150</v>
      </c>
      <c r="B11" s="118"/>
      <c r="C11" s="118"/>
      <c r="D11" s="119"/>
      <c r="E11" s="119"/>
      <c r="F11" s="120"/>
      <c r="G11" s="120"/>
      <c r="H11" s="119"/>
      <c r="I11" s="121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ht="13.5" customHeight="1">
      <c r="A12" s="109">
        <v>402013012</v>
      </c>
      <c r="B12" s="110" t="s">
        <v>151</v>
      </c>
      <c r="C12" s="104" t="s">
        <v>65</v>
      </c>
      <c r="D12" s="105">
        <v>44.5</v>
      </c>
      <c r="E12" s="105">
        <f>D12/1.2*Sheet1!$A$8</f>
        <v>24.104166666666668</v>
      </c>
      <c r="F12" s="106"/>
      <c r="G12" s="106"/>
      <c r="H12" s="105">
        <f t="shared" ref="H12:H39" si="2">SUM(E12*G12)</f>
        <v>0</v>
      </c>
      <c r="I12" s="102">
        <v>5060572500327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3" ht="15.75" customHeight="1">
      <c r="A13" s="109">
        <v>402013101</v>
      </c>
      <c r="B13" s="110" t="s">
        <v>152</v>
      </c>
      <c r="C13" s="104" t="s">
        <v>153</v>
      </c>
      <c r="D13" s="105">
        <v>44.5</v>
      </c>
      <c r="E13" s="105">
        <f>D13/1.2*Sheet1!$A$8</f>
        <v>24.104166666666668</v>
      </c>
      <c r="F13" s="106"/>
      <c r="G13" s="106"/>
      <c r="H13" s="105">
        <f t="shared" si="2"/>
        <v>0</v>
      </c>
      <c r="I13" s="102">
        <v>5060393704843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5.75" customHeight="1">
      <c r="A14" s="881">
        <v>402013016</v>
      </c>
      <c r="B14" s="882" t="s">
        <v>154</v>
      </c>
      <c r="C14" s="883" t="s">
        <v>65</v>
      </c>
      <c r="D14" s="855">
        <v>44.5</v>
      </c>
      <c r="E14" s="855">
        <f>D14/1.2*Sheet1!$A$8</f>
        <v>24.104166666666668</v>
      </c>
      <c r="F14" s="857"/>
      <c r="G14" s="857"/>
      <c r="H14" s="105">
        <f t="shared" si="2"/>
        <v>0</v>
      </c>
      <c r="I14" s="884">
        <v>5060917992909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ht="15.75" customHeight="1">
      <c r="A15" s="109">
        <v>402013005</v>
      </c>
      <c r="B15" s="110" t="s">
        <v>155</v>
      </c>
      <c r="C15" s="104" t="s">
        <v>65</v>
      </c>
      <c r="D15" s="105">
        <v>26.5</v>
      </c>
      <c r="E15" s="105">
        <f>D15/1.2*Sheet1!$A$8</f>
        <v>14.354166666666668</v>
      </c>
      <c r="F15" s="106"/>
      <c r="G15" s="106"/>
      <c r="H15" s="105">
        <f t="shared" si="2"/>
        <v>0</v>
      </c>
      <c r="I15" s="102">
        <v>5060393702399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5.75" customHeight="1">
      <c r="A16" s="109">
        <v>402013006</v>
      </c>
      <c r="B16" s="110" t="s">
        <v>156</v>
      </c>
      <c r="C16" s="104" t="s">
        <v>65</v>
      </c>
      <c r="D16" s="105">
        <v>30</v>
      </c>
      <c r="E16" s="105">
        <f>D16/1.2*Sheet1!$A$8</f>
        <v>16.25</v>
      </c>
      <c r="F16" s="106"/>
      <c r="G16" s="106"/>
      <c r="H16" s="105">
        <f t="shared" si="2"/>
        <v>0</v>
      </c>
      <c r="I16" s="102">
        <v>5060200849781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ht="15.75" customHeight="1">
      <c r="A17" s="109">
        <v>402013004</v>
      </c>
      <c r="B17" s="122" t="s">
        <v>157</v>
      </c>
      <c r="C17" s="104" t="s">
        <v>153</v>
      </c>
      <c r="D17" s="105">
        <v>30</v>
      </c>
      <c r="E17" s="105">
        <f>D17/1.2*Sheet1!$A$8</f>
        <v>16.25</v>
      </c>
      <c r="F17" s="106"/>
      <c r="G17" s="106"/>
      <c r="H17" s="105">
        <f t="shared" si="2"/>
        <v>0</v>
      </c>
      <c r="I17" s="102">
        <v>5060393704775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15.75" customHeight="1">
      <c r="A18" s="109">
        <v>402013010</v>
      </c>
      <c r="B18" s="122" t="s">
        <v>158</v>
      </c>
      <c r="C18" s="104" t="s">
        <v>65</v>
      </c>
      <c r="D18" s="105">
        <v>25</v>
      </c>
      <c r="E18" s="105">
        <f>D18/1.2*Sheet1!$A$8</f>
        <v>13.541666666666668</v>
      </c>
      <c r="F18" s="106"/>
      <c r="G18" s="106"/>
      <c r="H18" s="105">
        <f t="shared" si="2"/>
        <v>0</v>
      </c>
      <c r="I18" s="102">
        <v>5060200845769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ht="15.75" customHeight="1">
      <c r="A19" s="109">
        <v>402013002</v>
      </c>
      <c r="B19" s="103" t="s">
        <v>159</v>
      </c>
      <c r="C19" s="123" t="s">
        <v>153</v>
      </c>
      <c r="D19" s="105">
        <v>26.5</v>
      </c>
      <c r="E19" s="105">
        <f>D19/1.2*Sheet1!$A$8</f>
        <v>14.354166666666668</v>
      </c>
      <c r="F19" s="106"/>
      <c r="G19" s="106"/>
      <c r="H19" s="105">
        <f t="shared" si="2"/>
        <v>0</v>
      </c>
      <c r="I19" s="102">
        <v>5060393704706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15.75" customHeight="1">
      <c r="A20" s="109">
        <v>402011020</v>
      </c>
      <c r="B20" s="110" t="s">
        <v>160</v>
      </c>
      <c r="C20" s="104" t="s">
        <v>65</v>
      </c>
      <c r="D20" s="105">
        <v>44.5</v>
      </c>
      <c r="E20" s="105">
        <f>D20/1.2*Sheet1!$A$8</f>
        <v>24.104166666666668</v>
      </c>
      <c r="F20" s="106"/>
      <c r="G20" s="106"/>
      <c r="H20" s="105">
        <f t="shared" si="2"/>
        <v>0</v>
      </c>
      <c r="I20" s="102">
        <v>5060572507166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ht="15.75" customHeight="1">
      <c r="A21" s="109">
        <v>402011002</v>
      </c>
      <c r="B21" s="110" t="s">
        <v>161</v>
      </c>
      <c r="C21" s="104" t="s">
        <v>65</v>
      </c>
      <c r="D21" s="105">
        <v>30</v>
      </c>
      <c r="E21" s="105">
        <f>D21/1.2*Sheet1!$A$8</f>
        <v>16.25</v>
      </c>
      <c r="F21" s="106"/>
      <c r="G21" s="106"/>
      <c r="H21" s="105">
        <f t="shared" si="2"/>
        <v>0</v>
      </c>
      <c r="I21" s="102">
        <v>5060393704072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5.75" customHeight="1">
      <c r="A22" s="109">
        <v>402011008</v>
      </c>
      <c r="B22" s="110" t="s">
        <v>162</v>
      </c>
      <c r="C22" s="104" t="s">
        <v>65</v>
      </c>
      <c r="D22" s="105">
        <v>21</v>
      </c>
      <c r="E22" s="105">
        <f>D22/1.2*Sheet1!$A$8</f>
        <v>11.375</v>
      </c>
      <c r="F22" s="106"/>
      <c r="G22" s="106"/>
      <c r="H22" s="105">
        <f t="shared" si="2"/>
        <v>0</v>
      </c>
      <c r="I22" s="102">
        <v>5060200849774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15.75" customHeight="1">
      <c r="A23" s="109">
        <v>402014003</v>
      </c>
      <c r="B23" s="110" t="s">
        <v>163</v>
      </c>
      <c r="C23" s="104" t="s">
        <v>65</v>
      </c>
      <c r="D23" s="105">
        <v>51</v>
      </c>
      <c r="E23" s="105">
        <f>D23/1.2*Sheet1!$A$8</f>
        <v>27.625</v>
      </c>
      <c r="F23" s="106"/>
      <c r="G23" s="106"/>
      <c r="H23" s="105">
        <f t="shared" si="2"/>
        <v>0</v>
      </c>
      <c r="I23" s="102">
        <v>5060200844427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ht="15.75" customHeight="1">
      <c r="A24" s="109">
        <v>402014001</v>
      </c>
      <c r="B24" s="110" t="s">
        <v>164</v>
      </c>
      <c r="C24" s="104" t="s">
        <v>65</v>
      </c>
      <c r="D24" s="105">
        <v>30</v>
      </c>
      <c r="E24" s="105">
        <f>D24/1.2*Sheet1!$A$8</f>
        <v>16.25</v>
      </c>
      <c r="F24" s="106"/>
      <c r="G24" s="106"/>
      <c r="H24" s="105">
        <f t="shared" si="2"/>
        <v>0</v>
      </c>
      <c r="I24" s="102">
        <v>5060393705697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3" ht="15.75" customHeight="1">
      <c r="A25" s="109">
        <v>402014004</v>
      </c>
      <c r="B25" s="110" t="s">
        <v>165</v>
      </c>
      <c r="C25" s="104" t="s">
        <v>65</v>
      </c>
      <c r="D25" s="105">
        <v>30</v>
      </c>
      <c r="E25" s="105">
        <f>D25/1.2*Sheet1!$A$8</f>
        <v>16.25</v>
      </c>
      <c r="F25" s="106"/>
      <c r="G25" s="106"/>
      <c r="H25" s="105">
        <f t="shared" si="2"/>
        <v>0</v>
      </c>
      <c r="I25" s="102">
        <v>5060572500174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ht="15.75" customHeight="1">
      <c r="A26" s="124">
        <v>402015504</v>
      </c>
      <c r="B26" s="117" t="s">
        <v>166</v>
      </c>
      <c r="C26" s="70" t="s">
        <v>65</v>
      </c>
      <c r="D26" s="71">
        <v>44.5</v>
      </c>
      <c r="E26" s="71">
        <f>D26/1.2*Sheet1!$A$8</f>
        <v>24.104166666666668</v>
      </c>
      <c r="F26" s="113"/>
      <c r="G26" s="106"/>
      <c r="H26" s="105">
        <f t="shared" si="2"/>
        <v>0</v>
      </c>
      <c r="I26" s="72">
        <v>5060917992596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ht="15.75" customHeight="1">
      <c r="A27" s="109" t="s">
        <v>167</v>
      </c>
      <c r="B27" s="122" t="s">
        <v>168</v>
      </c>
      <c r="C27" s="104" t="s">
        <v>65</v>
      </c>
      <c r="D27" s="105">
        <v>44.5</v>
      </c>
      <c r="E27" s="105">
        <f>D27/1.2*Sheet1!$A$8</f>
        <v>24.104166666666668</v>
      </c>
      <c r="F27" s="106"/>
      <c r="G27" s="106"/>
      <c r="H27" s="105">
        <f t="shared" si="2"/>
        <v>0</v>
      </c>
      <c r="I27" s="102">
        <v>5060393701804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15.75" customHeight="1">
      <c r="A28" s="109" t="s">
        <v>169</v>
      </c>
      <c r="B28" s="110" t="s">
        <v>170</v>
      </c>
      <c r="C28" s="104" t="s">
        <v>65</v>
      </c>
      <c r="D28" s="105">
        <v>44.5</v>
      </c>
      <c r="E28" s="105">
        <f>D28/1.2*Sheet1!$A$8</f>
        <v>24.104166666666668</v>
      </c>
      <c r="F28" s="106"/>
      <c r="G28" s="106"/>
      <c r="H28" s="105">
        <f t="shared" si="2"/>
        <v>0</v>
      </c>
      <c r="I28" s="102">
        <v>5060393702252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 spans="1:23" ht="15.75" customHeight="1">
      <c r="A29" s="109">
        <v>402012030</v>
      </c>
      <c r="B29" s="110" t="s">
        <v>171</v>
      </c>
      <c r="C29" s="104" t="s">
        <v>65</v>
      </c>
      <c r="D29" s="105">
        <v>44.5</v>
      </c>
      <c r="E29" s="105">
        <f>D29/1.2*Sheet1!$A$8</f>
        <v>24.104166666666668</v>
      </c>
      <c r="F29" s="106"/>
      <c r="G29" s="106"/>
      <c r="H29" s="105">
        <f t="shared" si="2"/>
        <v>0</v>
      </c>
      <c r="I29" s="102">
        <v>5060572501072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ht="15.75" customHeight="1">
      <c r="A30" s="109">
        <v>402012003</v>
      </c>
      <c r="B30" s="110" t="s">
        <v>172</v>
      </c>
      <c r="C30" s="104" t="s">
        <v>65</v>
      </c>
      <c r="D30" s="105">
        <v>25</v>
      </c>
      <c r="E30" s="105">
        <f>D30/1.2*Sheet1!$A$8</f>
        <v>13.541666666666668</v>
      </c>
      <c r="F30" s="106"/>
      <c r="G30" s="106"/>
      <c r="H30" s="105">
        <f t="shared" si="2"/>
        <v>0</v>
      </c>
      <c r="I30" s="102">
        <v>5060393702016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</row>
    <row r="31" spans="1:23" ht="15.75" customHeight="1">
      <c r="A31" s="109">
        <v>402012004</v>
      </c>
      <c r="B31" s="110" t="s">
        <v>173</v>
      </c>
      <c r="C31" s="104" t="s">
        <v>65</v>
      </c>
      <c r="D31" s="105">
        <v>26.5</v>
      </c>
      <c r="E31" s="105">
        <f>D31/1.2*Sheet1!$A$8</f>
        <v>14.354166666666668</v>
      </c>
      <c r="F31" s="106"/>
      <c r="G31" s="106"/>
      <c r="H31" s="105">
        <f t="shared" si="2"/>
        <v>0</v>
      </c>
      <c r="I31" s="102">
        <v>5060200846032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ht="15.75" customHeight="1">
      <c r="A32" s="109">
        <v>402012007</v>
      </c>
      <c r="B32" s="110" t="s">
        <v>174</v>
      </c>
      <c r="C32" s="104" t="s">
        <v>65</v>
      </c>
      <c r="D32" s="105">
        <v>30</v>
      </c>
      <c r="E32" s="105">
        <f>D32/1.2*Sheet1!$A$8</f>
        <v>16.25</v>
      </c>
      <c r="F32" s="106"/>
      <c r="G32" s="106"/>
      <c r="H32" s="105">
        <f t="shared" si="2"/>
        <v>0</v>
      </c>
      <c r="I32" s="102">
        <v>5060200849743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ht="15.75" customHeight="1">
      <c r="A33" s="109">
        <v>402012010</v>
      </c>
      <c r="B33" s="110" t="s">
        <v>175</v>
      </c>
      <c r="C33" s="104" t="s">
        <v>65</v>
      </c>
      <c r="D33" s="105">
        <v>26.5</v>
      </c>
      <c r="E33" s="105">
        <f>D33/1.2*Sheet1!$A$8</f>
        <v>14.354166666666668</v>
      </c>
      <c r="F33" s="106"/>
      <c r="G33" s="106"/>
      <c r="H33" s="105">
        <f t="shared" si="2"/>
        <v>0</v>
      </c>
      <c r="I33" s="102" t="s">
        <v>176</v>
      </c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ht="15.75" customHeight="1">
      <c r="A34" s="109">
        <v>402012015</v>
      </c>
      <c r="B34" s="110" t="s">
        <v>177</v>
      </c>
      <c r="C34" s="104" t="s">
        <v>65</v>
      </c>
      <c r="D34" s="105">
        <v>30</v>
      </c>
      <c r="E34" s="105">
        <f>D34/1.2*Sheet1!$A$8</f>
        <v>16.25</v>
      </c>
      <c r="F34" s="106"/>
      <c r="G34" s="106"/>
      <c r="H34" s="105">
        <f t="shared" si="2"/>
        <v>0</v>
      </c>
      <c r="I34" s="102" t="s">
        <v>178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ht="15.75" customHeight="1">
      <c r="A35" s="109">
        <v>402012018</v>
      </c>
      <c r="B35" s="110" t="s">
        <v>179</v>
      </c>
      <c r="C35" s="104" t="s">
        <v>153</v>
      </c>
      <c r="D35" s="105">
        <v>26.5</v>
      </c>
      <c r="E35" s="105">
        <f>D35/1.2*Sheet1!$A$8</f>
        <v>14.354166666666668</v>
      </c>
      <c r="F35" s="106"/>
      <c r="G35" s="106"/>
      <c r="H35" s="105">
        <f t="shared" si="2"/>
        <v>0</v>
      </c>
      <c r="I35" s="102">
        <v>5060393707608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 ht="15.75" customHeight="1">
      <c r="A36" s="124">
        <v>402012029</v>
      </c>
      <c r="B36" s="125" t="s">
        <v>180</v>
      </c>
      <c r="C36" s="70" t="s">
        <v>65</v>
      </c>
      <c r="D36" s="71">
        <v>26.5</v>
      </c>
      <c r="E36" s="71">
        <f>D36/1.2*Sheet1!$A$8</f>
        <v>14.354166666666668</v>
      </c>
      <c r="F36" s="113"/>
      <c r="G36" s="106"/>
      <c r="H36" s="126">
        <f t="shared" si="2"/>
        <v>0</v>
      </c>
      <c r="I36" s="116">
        <v>5060917991995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1:23" ht="15.75" customHeight="1">
      <c r="A37" s="68">
        <v>402012052</v>
      </c>
      <c r="B37" s="108" t="s">
        <v>181</v>
      </c>
      <c r="C37" s="114" t="s">
        <v>65</v>
      </c>
      <c r="D37" s="127">
        <v>26.5</v>
      </c>
      <c r="E37" s="127">
        <f>D37/1.2*Sheet1!$A$8</f>
        <v>14.354166666666668</v>
      </c>
      <c r="F37" s="107"/>
      <c r="G37" s="128"/>
      <c r="H37" s="105">
        <f t="shared" si="2"/>
        <v>0</v>
      </c>
      <c r="I37" s="129">
        <v>5060917990639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1:23" ht="15.75" customHeight="1">
      <c r="A38" s="109" t="s">
        <v>182</v>
      </c>
      <c r="B38" s="122" t="s">
        <v>183</v>
      </c>
      <c r="C38" s="104" t="s">
        <v>65</v>
      </c>
      <c r="D38" s="105">
        <v>44.5</v>
      </c>
      <c r="E38" s="105">
        <f>D38/1.2*Sheet1!$A$8</f>
        <v>24.104166666666668</v>
      </c>
      <c r="F38" s="106"/>
      <c r="G38" s="106"/>
      <c r="H38" s="105">
        <f t="shared" si="2"/>
        <v>0</v>
      </c>
      <c r="I38" s="102">
        <v>5060200845370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</row>
    <row r="39" spans="1:23" ht="15.75" customHeight="1">
      <c r="A39" s="68">
        <v>402015801</v>
      </c>
      <c r="B39" s="108" t="s">
        <v>184</v>
      </c>
      <c r="C39" s="114" t="s">
        <v>65</v>
      </c>
      <c r="D39" s="71">
        <v>44.5</v>
      </c>
      <c r="E39" s="71">
        <f>D39/1.2*Sheet1!$A$8</f>
        <v>24.104166666666668</v>
      </c>
      <c r="F39" s="107"/>
      <c r="G39" s="107"/>
      <c r="H39" s="105">
        <f t="shared" si="2"/>
        <v>0</v>
      </c>
      <c r="I39" s="72">
        <v>5060917990103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3" ht="15.75" customHeight="1">
      <c r="A40" s="130" t="s">
        <v>185</v>
      </c>
      <c r="B40" s="131"/>
      <c r="C40" s="132"/>
      <c r="D40" s="133"/>
      <c r="E40" s="133"/>
      <c r="F40" s="134"/>
      <c r="G40" s="134"/>
      <c r="H40" s="133"/>
      <c r="I40" s="13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15.75" customHeight="1">
      <c r="A41" s="109" t="s">
        <v>186</v>
      </c>
      <c r="B41" s="103" t="s">
        <v>187</v>
      </c>
      <c r="C41" s="123" t="s">
        <v>65</v>
      </c>
      <c r="D41" s="105">
        <v>23</v>
      </c>
      <c r="E41" s="105">
        <f>D41/1.2*Sheet1!$A$8</f>
        <v>12.458333333333334</v>
      </c>
      <c r="F41" s="106"/>
      <c r="G41" s="106"/>
      <c r="H41" s="105">
        <f t="shared" ref="H41:H48" si="3">SUM(E41*G41)</f>
        <v>0</v>
      </c>
      <c r="I41" s="102">
        <v>5060393700050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</row>
    <row r="42" spans="1:23" ht="15.75" customHeight="1">
      <c r="A42" s="109">
        <v>802010004</v>
      </c>
      <c r="B42" s="103" t="s">
        <v>188</v>
      </c>
      <c r="C42" s="123" t="s">
        <v>153</v>
      </c>
      <c r="D42" s="105">
        <v>24</v>
      </c>
      <c r="E42" s="105">
        <f>D42/1.2*Sheet1!$A$8</f>
        <v>13</v>
      </c>
      <c r="F42" s="106"/>
      <c r="G42" s="106"/>
      <c r="H42" s="105">
        <f t="shared" si="3"/>
        <v>0</v>
      </c>
      <c r="I42" s="102">
        <v>5060572500006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</row>
    <row r="43" spans="1:23" ht="15.75" customHeight="1">
      <c r="A43" s="109" t="s">
        <v>189</v>
      </c>
      <c r="B43" s="103" t="s">
        <v>190</v>
      </c>
      <c r="C43" s="123" t="s">
        <v>65</v>
      </c>
      <c r="D43" s="105">
        <v>23</v>
      </c>
      <c r="E43" s="105">
        <f>D43/1.2*Sheet1!$A$8</f>
        <v>12.458333333333334</v>
      </c>
      <c r="F43" s="106"/>
      <c r="G43" s="106"/>
      <c r="H43" s="105">
        <f t="shared" si="3"/>
        <v>0</v>
      </c>
      <c r="I43" s="102">
        <v>5060572501584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15.75" customHeight="1">
      <c r="A44" s="68">
        <v>202016001</v>
      </c>
      <c r="B44" s="108" t="s">
        <v>191</v>
      </c>
      <c r="C44" s="114" t="s">
        <v>65</v>
      </c>
      <c r="D44" s="71">
        <v>30</v>
      </c>
      <c r="E44" s="71">
        <f>D44/1.2*Sheet1!$A$8</f>
        <v>16.25</v>
      </c>
      <c r="F44" s="115"/>
      <c r="G44" s="115"/>
      <c r="H44" s="71">
        <f t="shared" si="3"/>
        <v>0</v>
      </c>
      <c r="I44" s="72">
        <v>5060393707226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</row>
    <row r="45" spans="1:23" ht="15.75" customHeight="1">
      <c r="A45" s="68">
        <v>202016002</v>
      </c>
      <c r="B45" s="108" t="s">
        <v>192</v>
      </c>
      <c r="C45" s="114" t="s">
        <v>65</v>
      </c>
      <c r="D45" s="71">
        <v>33</v>
      </c>
      <c r="E45" s="71">
        <f>D45/1.2*Sheet1!$A$8</f>
        <v>17.875</v>
      </c>
      <c r="F45" s="115"/>
      <c r="G45" s="115"/>
      <c r="H45" s="71">
        <f t="shared" si="3"/>
        <v>0</v>
      </c>
      <c r="I45" s="72">
        <v>5060393709466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15.75" customHeight="1">
      <c r="A46" s="68">
        <v>202016003</v>
      </c>
      <c r="B46" s="108" t="s">
        <v>193</v>
      </c>
      <c r="C46" s="114" t="s">
        <v>65</v>
      </c>
      <c r="D46" s="71">
        <v>30</v>
      </c>
      <c r="E46" s="71">
        <f>D46/1.2*Sheet1!$A$8</f>
        <v>16.25</v>
      </c>
      <c r="F46" s="115"/>
      <c r="G46" s="115"/>
      <c r="H46" s="71">
        <f t="shared" si="3"/>
        <v>0</v>
      </c>
      <c r="I46" s="72">
        <v>5060393709459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</row>
    <row r="47" spans="1:23" ht="15.75" customHeight="1">
      <c r="A47" s="68">
        <v>302012001</v>
      </c>
      <c r="B47" s="108" t="s">
        <v>194</v>
      </c>
      <c r="C47" s="114" t="s">
        <v>65</v>
      </c>
      <c r="D47" s="71">
        <v>33</v>
      </c>
      <c r="E47" s="71">
        <f>D47/1.2*Sheet1!$A$8</f>
        <v>17.875</v>
      </c>
      <c r="F47" s="115"/>
      <c r="G47" s="115"/>
      <c r="H47" s="71">
        <f t="shared" si="3"/>
        <v>0</v>
      </c>
      <c r="I47" s="72">
        <v>5060393700371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15.75" customHeight="1">
      <c r="A48" s="68">
        <v>302012501</v>
      </c>
      <c r="B48" s="108" t="s">
        <v>195</v>
      </c>
      <c r="C48" s="114" t="s">
        <v>153</v>
      </c>
      <c r="D48" s="71">
        <v>33</v>
      </c>
      <c r="E48" s="71">
        <f>D48/1.2*Sheet1!$A$8</f>
        <v>17.875</v>
      </c>
      <c r="F48" s="115"/>
      <c r="G48" s="136"/>
      <c r="H48" s="71">
        <f t="shared" si="3"/>
        <v>0</v>
      </c>
      <c r="I48" s="72">
        <v>5060393707929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15.75" customHeight="1">
      <c r="A49" s="70">
        <v>212012001</v>
      </c>
      <c r="B49" s="69" t="s">
        <v>196</v>
      </c>
      <c r="C49" s="70" t="s">
        <v>65</v>
      </c>
      <c r="D49" s="71">
        <v>36.5</v>
      </c>
      <c r="E49" s="71">
        <f>D49/1.2*Sheet1!$A$8</f>
        <v>19.770833333333336</v>
      </c>
      <c r="F49" s="113"/>
      <c r="G49" s="113"/>
      <c r="H49" s="71">
        <f>E49*G49</f>
        <v>0</v>
      </c>
      <c r="I49" s="116">
        <v>5060917991643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</row>
    <row r="50" spans="1:23" ht="15.75" customHeight="1">
      <c r="A50" s="68">
        <v>312001001</v>
      </c>
      <c r="B50" s="137" t="s">
        <v>197</v>
      </c>
      <c r="C50" s="114" t="s">
        <v>65</v>
      </c>
      <c r="D50" s="71">
        <v>36.5</v>
      </c>
      <c r="E50" s="127">
        <f>D50/1.2*Sheet1!$A$8</f>
        <v>19.770833333333336</v>
      </c>
      <c r="F50" s="138"/>
      <c r="G50" s="139"/>
      <c r="H50" s="140">
        <f>E50*G50</f>
        <v>0</v>
      </c>
      <c r="I50" s="141">
        <v>5060572509887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</row>
    <row r="51" spans="1:23" ht="15.75" customHeight="1">
      <c r="A51" s="142">
        <v>312002001</v>
      </c>
      <c r="B51" s="137" t="s">
        <v>198</v>
      </c>
      <c r="C51" s="143" t="s">
        <v>65</v>
      </c>
      <c r="D51" s="144">
        <v>36.5</v>
      </c>
      <c r="E51" s="145">
        <f>D51/1.2*Sheet1!$A$8</f>
        <v>19.770833333333336</v>
      </c>
      <c r="F51" s="146"/>
      <c r="G51" s="147"/>
      <c r="H51" s="148">
        <f>E51*G51</f>
        <v>0</v>
      </c>
      <c r="I51" s="149">
        <v>5060572509917</v>
      </c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</row>
    <row r="52" spans="1:23" ht="15.75" customHeight="1">
      <c r="A52" s="68">
        <v>692010001</v>
      </c>
      <c r="B52" s="150" t="s">
        <v>199</v>
      </c>
      <c r="C52" s="72" t="s">
        <v>65</v>
      </c>
      <c r="D52" s="71">
        <v>26.5</v>
      </c>
      <c r="E52" s="71">
        <f>D52/1.2*Sheet1!$A$8</f>
        <v>14.354166666666668</v>
      </c>
      <c r="F52" s="115"/>
      <c r="G52" s="115"/>
      <c r="H52" s="71">
        <f>SUM(E52*G52)</f>
        <v>0</v>
      </c>
      <c r="I52" s="72">
        <v>5060572502246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</row>
    <row r="53" spans="1:23" ht="15.75" customHeight="1">
      <c r="A53" s="151"/>
      <c r="B53" s="151"/>
      <c r="C53" s="151"/>
      <c r="D53" s="152"/>
      <c r="E53" s="152"/>
      <c r="F53" s="153"/>
      <c r="G53" s="154"/>
      <c r="H53" s="152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3" ht="15.75" customHeight="1">
      <c r="A54" s="151"/>
      <c r="B54" s="151"/>
      <c r="C54" s="151"/>
      <c r="D54" s="152"/>
      <c r="E54" s="155" t="s">
        <v>136</v>
      </c>
      <c r="F54" s="156"/>
      <c r="G54" s="157"/>
      <c r="H54" s="155">
        <f>SUM(H3:H51)</f>
        <v>0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55" spans="1:23" ht="15.75" customHeight="1">
      <c r="A55" s="151"/>
      <c r="B55" s="151"/>
      <c r="C55" s="151"/>
      <c r="D55" s="152"/>
      <c r="E55" s="152"/>
      <c r="F55" s="154"/>
      <c r="G55" s="154"/>
      <c r="H55" s="152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</row>
    <row r="56" spans="1:23" ht="15.75" customHeight="1">
      <c r="A56" s="151"/>
      <c r="B56" s="151"/>
      <c r="C56" s="151"/>
      <c r="D56" s="152"/>
      <c r="E56" s="152"/>
      <c r="F56" s="154"/>
      <c r="G56" s="154"/>
      <c r="H56" s="152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</row>
    <row r="57" spans="1:23" ht="15.75" customHeight="1">
      <c r="A57" s="151"/>
      <c r="B57" s="151"/>
      <c r="C57" s="151"/>
      <c r="D57" s="152"/>
      <c r="E57" s="152"/>
      <c r="F57" s="154"/>
      <c r="G57" s="154"/>
      <c r="H57" s="152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</row>
    <row r="58" spans="1:23" ht="15.75" customHeight="1">
      <c r="A58" s="151"/>
      <c r="B58" s="151"/>
      <c r="C58" s="151"/>
      <c r="D58" s="152"/>
      <c r="E58" s="152"/>
      <c r="F58" s="154"/>
      <c r="G58" s="154"/>
      <c r="H58" s="152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</row>
    <row r="59" spans="1:23" ht="15.75" customHeight="1">
      <c r="A59" s="151"/>
      <c r="B59" s="151"/>
      <c r="C59" s="151"/>
      <c r="D59" s="152"/>
      <c r="E59" s="152"/>
      <c r="F59" s="154"/>
      <c r="G59" s="154"/>
      <c r="H59" s="152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23" ht="15.75" customHeight="1">
      <c r="A60" s="151"/>
      <c r="B60" s="151"/>
      <c r="C60" s="151"/>
      <c r="D60" s="152"/>
      <c r="E60" s="152"/>
      <c r="F60" s="154"/>
      <c r="G60" s="154"/>
      <c r="H60" s="152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</row>
    <row r="61" spans="1:23" ht="15.75" customHeight="1">
      <c r="A61" s="151"/>
      <c r="B61" s="151"/>
      <c r="C61" s="151"/>
      <c r="D61" s="152"/>
      <c r="E61" s="152"/>
      <c r="F61" s="154"/>
      <c r="G61" s="154"/>
      <c r="H61" s="152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</row>
    <row r="62" spans="1:23" ht="15.75" customHeight="1">
      <c r="A62" s="151"/>
      <c r="B62" s="151"/>
      <c r="C62" s="151"/>
      <c r="D62" s="152"/>
      <c r="E62" s="152"/>
      <c r="F62" s="154"/>
      <c r="G62" s="154"/>
      <c r="H62" s="152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  <row r="63" spans="1:23" ht="15.75" customHeight="1">
      <c r="A63" s="151"/>
      <c r="B63" s="151"/>
      <c r="C63" s="151"/>
      <c r="D63" s="152"/>
      <c r="E63" s="152"/>
      <c r="F63" s="154"/>
      <c r="G63" s="154"/>
      <c r="H63" s="152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</row>
    <row r="64" spans="1:23" ht="15.75" customHeight="1">
      <c r="A64" s="151"/>
      <c r="B64" s="151"/>
      <c r="C64" s="151"/>
      <c r="D64" s="152"/>
      <c r="E64" s="152"/>
      <c r="F64" s="154"/>
      <c r="G64" s="154"/>
      <c r="H64" s="152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</row>
    <row r="65" spans="1:23" ht="15.75" customHeight="1">
      <c r="A65" s="151"/>
      <c r="B65" s="151"/>
      <c r="C65" s="151"/>
      <c r="D65" s="152"/>
      <c r="E65" s="152"/>
      <c r="F65" s="154"/>
      <c r="G65" s="154"/>
      <c r="H65" s="152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</row>
    <row r="66" spans="1:23" ht="15.75" customHeight="1">
      <c r="A66" s="151"/>
      <c r="B66" s="151"/>
      <c r="C66" s="151"/>
      <c r="D66" s="152"/>
      <c r="E66" s="152"/>
      <c r="F66" s="154"/>
      <c r="G66" s="154"/>
      <c r="H66" s="152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</row>
    <row r="67" spans="1:23" ht="15.75" customHeight="1">
      <c r="A67" s="151"/>
      <c r="B67" s="151"/>
      <c r="C67" s="151"/>
      <c r="D67" s="152"/>
      <c r="E67" s="152"/>
      <c r="F67" s="154"/>
      <c r="G67" s="154"/>
      <c r="H67" s="152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</row>
    <row r="68" spans="1:23" ht="15.75" customHeight="1">
      <c r="A68" s="151"/>
      <c r="B68" s="151"/>
      <c r="C68" s="151"/>
      <c r="D68" s="152"/>
      <c r="E68" s="152"/>
      <c r="F68" s="154"/>
      <c r="G68" s="154"/>
      <c r="H68" s="152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</row>
    <row r="69" spans="1:23" ht="15.75" customHeight="1">
      <c r="A69" s="151"/>
      <c r="B69" s="151"/>
      <c r="C69" s="151"/>
      <c r="D69" s="152"/>
      <c r="E69" s="152"/>
      <c r="F69" s="154"/>
      <c r="G69" s="154"/>
      <c r="H69" s="152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</row>
    <row r="70" spans="1:23" ht="15.75" customHeight="1">
      <c r="A70" s="151"/>
      <c r="B70" s="151"/>
      <c r="C70" s="151"/>
      <c r="D70" s="152"/>
      <c r="E70" s="152"/>
      <c r="F70" s="154"/>
      <c r="G70" s="154"/>
      <c r="H70" s="152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</row>
    <row r="71" spans="1:23" ht="15.75" customHeight="1">
      <c r="A71" s="151"/>
      <c r="B71" s="151"/>
      <c r="C71" s="151"/>
      <c r="D71" s="152"/>
      <c r="E71" s="152"/>
      <c r="F71" s="154"/>
      <c r="G71" s="154"/>
      <c r="H71" s="152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</row>
    <row r="72" spans="1:23" ht="15.75" customHeight="1">
      <c r="A72" s="151"/>
      <c r="B72" s="151"/>
      <c r="C72" s="151"/>
      <c r="D72" s="152"/>
      <c r="E72" s="152"/>
      <c r="F72" s="154"/>
      <c r="G72" s="154"/>
      <c r="H72" s="152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</row>
    <row r="73" spans="1:23" ht="15.75" customHeight="1">
      <c r="A73" s="151"/>
      <c r="B73" s="151"/>
      <c r="C73" s="151"/>
      <c r="D73" s="152"/>
      <c r="E73" s="152"/>
      <c r="F73" s="154"/>
      <c r="G73" s="154"/>
      <c r="H73" s="152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</row>
    <row r="74" spans="1:23" ht="15.75" customHeight="1">
      <c r="A74" s="151"/>
      <c r="B74" s="151"/>
      <c r="C74" s="151"/>
      <c r="D74" s="152"/>
      <c r="E74" s="152"/>
      <c r="F74" s="154"/>
      <c r="G74" s="154"/>
      <c r="H74" s="152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</row>
    <row r="75" spans="1:23" ht="15.75" customHeight="1">
      <c r="A75" s="151"/>
      <c r="B75" s="151"/>
      <c r="C75" s="151"/>
      <c r="D75" s="152"/>
      <c r="E75" s="152"/>
      <c r="F75" s="154"/>
      <c r="G75" s="154"/>
      <c r="H75" s="152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</row>
    <row r="76" spans="1:23" ht="15.75" customHeight="1">
      <c r="A76" s="151"/>
      <c r="B76" s="151"/>
      <c r="C76" s="151"/>
      <c r="D76" s="152"/>
      <c r="E76" s="152"/>
      <c r="F76" s="154"/>
      <c r="G76" s="154"/>
      <c r="H76" s="152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</row>
    <row r="77" spans="1:23" ht="15.75" customHeight="1">
      <c r="A77" s="151"/>
      <c r="B77" s="151"/>
      <c r="C77" s="151"/>
      <c r="D77" s="152"/>
      <c r="E77" s="152"/>
      <c r="F77" s="154"/>
      <c r="G77" s="154"/>
      <c r="H77" s="152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</row>
    <row r="78" spans="1:23" ht="15.75" customHeight="1">
      <c r="A78" s="151"/>
      <c r="B78" s="151"/>
      <c r="C78" s="151"/>
      <c r="D78" s="152"/>
      <c r="E78" s="152"/>
      <c r="F78" s="154"/>
      <c r="G78" s="154"/>
      <c r="H78" s="152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</row>
    <row r="79" spans="1:23" ht="15.75" customHeight="1">
      <c r="A79" s="151"/>
      <c r="B79" s="151"/>
      <c r="C79" s="151"/>
      <c r="D79" s="152"/>
      <c r="E79" s="152"/>
      <c r="F79" s="154"/>
      <c r="G79" s="154"/>
      <c r="H79" s="152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</row>
    <row r="80" spans="1:23" ht="15.75" customHeight="1">
      <c r="A80" s="151"/>
      <c r="B80" s="151"/>
      <c r="C80" s="151"/>
      <c r="D80" s="152"/>
      <c r="E80" s="152"/>
      <c r="F80" s="154"/>
      <c r="G80" s="154"/>
      <c r="H80" s="152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</row>
    <row r="81" spans="1:23" ht="15.75" customHeight="1">
      <c r="A81" s="151"/>
      <c r="B81" s="151"/>
      <c r="C81" s="151"/>
      <c r="D81" s="152"/>
      <c r="E81" s="152"/>
      <c r="F81" s="154"/>
      <c r="G81" s="154"/>
      <c r="H81" s="152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</row>
    <row r="82" spans="1:23" ht="15.75" customHeight="1">
      <c r="A82" s="151"/>
      <c r="B82" s="151"/>
      <c r="C82" s="151"/>
      <c r="D82" s="152"/>
      <c r="E82" s="152"/>
      <c r="F82" s="154"/>
      <c r="G82" s="154"/>
      <c r="H82" s="152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</row>
    <row r="83" spans="1:23" ht="15.75" customHeight="1">
      <c r="A83" s="151"/>
      <c r="B83" s="151"/>
      <c r="C83" s="151"/>
      <c r="D83" s="152"/>
      <c r="E83" s="152"/>
      <c r="F83" s="154"/>
      <c r="G83" s="154"/>
      <c r="H83" s="152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</row>
    <row r="84" spans="1:23" ht="15.75" customHeight="1">
      <c r="A84" s="151"/>
      <c r="B84" s="151"/>
      <c r="C84" s="151"/>
      <c r="D84" s="152"/>
      <c r="E84" s="152"/>
      <c r="F84" s="154"/>
      <c r="G84" s="154"/>
      <c r="H84" s="152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</row>
    <row r="85" spans="1:23" ht="15.75" customHeight="1">
      <c r="A85" s="151"/>
      <c r="B85" s="151"/>
      <c r="C85" s="151"/>
      <c r="D85" s="152"/>
      <c r="E85" s="152"/>
      <c r="F85" s="154"/>
      <c r="G85" s="154"/>
      <c r="H85" s="152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</row>
    <row r="86" spans="1:23" ht="15.75" customHeight="1">
      <c r="A86" s="151"/>
      <c r="B86" s="151"/>
      <c r="C86" s="151"/>
      <c r="D86" s="152"/>
      <c r="E86" s="152"/>
      <c r="F86" s="154"/>
      <c r="G86" s="154"/>
      <c r="H86" s="152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</row>
    <row r="87" spans="1:23" ht="15.75" customHeight="1">
      <c r="A87" s="151"/>
      <c r="B87" s="151"/>
      <c r="C87" s="151"/>
      <c r="D87" s="152"/>
      <c r="E87" s="152"/>
      <c r="F87" s="154"/>
      <c r="G87" s="154"/>
      <c r="H87" s="152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</row>
    <row r="88" spans="1:23" ht="15.75" customHeight="1">
      <c r="A88" s="151"/>
      <c r="B88" s="151"/>
      <c r="C88" s="151"/>
      <c r="D88" s="152"/>
      <c r="E88" s="152"/>
      <c r="F88" s="154"/>
      <c r="G88" s="154"/>
      <c r="H88" s="152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</row>
    <row r="89" spans="1:23" ht="15.75" customHeight="1">
      <c r="A89" s="151"/>
      <c r="B89" s="151"/>
      <c r="C89" s="151"/>
      <c r="D89" s="152"/>
      <c r="E89" s="152"/>
      <c r="F89" s="154"/>
      <c r="G89" s="154"/>
      <c r="H89" s="152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</row>
    <row r="90" spans="1:23" ht="15.75" customHeight="1">
      <c r="A90" s="151"/>
      <c r="B90" s="151"/>
      <c r="C90" s="151"/>
      <c r="D90" s="152"/>
      <c r="E90" s="152"/>
      <c r="F90" s="154"/>
      <c r="G90" s="154"/>
      <c r="H90" s="152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</row>
    <row r="91" spans="1:23" ht="15.75" customHeight="1">
      <c r="A91" s="151"/>
      <c r="B91" s="151"/>
      <c r="C91" s="151"/>
      <c r="D91" s="152"/>
      <c r="E91" s="152"/>
      <c r="F91" s="154"/>
      <c r="G91" s="154"/>
      <c r="H91" s="152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</row>
    <row r="92" spans="1:23" ht="15.75" customHeight="1">
      <c r="A92" s="151"/>
      <c r="B92" s="151"/>
      <c r="C92" s="151"/>
      <c r="D92" s="152"/>
      <c r="E92" s="152"/>
      <c r="F92" s="154"/>
      <c r="G92" s="154"/>
      <c r="H92" s="152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</row>
    <row r="93" spans="1:23" ht="15.75" customHeight="1">
      <c r="A93" s="151"/>
      <c r="B93" s="151"/>
      <c r="C93" s="151"/>
      <c r="D93" s="152"/>
      <c r="E93" s="152"/>
      <c r="F93" s="154"/>
      <c r="G93" s="154"/>
      <c r="H93" s="152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</row>
    <row r="94" spans="1:23" ht="15.75" customHeight="1">
      <c r="A94" s="151"/>
      <c r="B94" s="151"/>
      <c r="C94" s="151"/>
      <c r="D94" s="152"/>
      <c r="E94" s="152"/>
      <c r="F94" s="154"/>
      <c r="G94" s="154"/>
      <c r="H94" s="152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</row>
    <row r="95" spans="1:23" ht="15.75" customHeight="1">
      <c r="A95" s="151"/>
      <c r="B95" s="151"/>
      <c r="C95" s="151"/>
      <c r="D95" s="152"/>
      <c r="E95" s="152"/>
      <c r="F95" s="154"/>
      <c r="G95" s="154"/>
      <c r="H95" s="152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</row>
    <row r="96" spans="1:23" ht="15.75" customHeight="1">
      <c r="A96" s="151"/>
      <c r="B96" s="151"/>
      <c r="C96" s="151"/>
      <c r="D96" s="152"/>
      <c r="E96" s="152"/>
      <c r="F96" s="154"/>
      <c r="G96" s="154"/>
      <c r="H96" s="152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</row>
    <row r="97" spans="1:23" ht="15.75" customHeight="1">
      <c r="A97" s="151"/>
      <c r="B97" s="151"/>
      <c r="C97" s="151"/>
      <c r="D97" s="152"/>
      <c r="E97" s="152"/>
      <c r="F97" s="154"/>
      <c r="G97" s="154"/>
      <c r="H97" s="152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</row>
    <row r="98" spans="1:23" ht="15.75" customHeight="1">
      <c r="A98" s="151"/>
      <c r="B98" s="151"/>
      <c r="C98" s="151"/>
      <c r="D98" s="152"/>
      <c r="E98" s="152"/>
      <c r="F98" s="154"/>
      <c r="G98" s="154"/>
      <c r="H98" s="152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</row>
    <row r="99" spans="1:23" ht="15.75" customHeight="1">
      <c r="A99" s="151"/>
      <c r="B99" s="151"/>
      <c r="C99" s="151"/>
      <c r="D99" s="152"/>
      <c r="E99" s="152"/>
      <c r="F99" s="154"/>
      <c r="G99" s="154"/>
      <c r="H99" s="152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</row>
    <row r="100" spans="1:23" ht="15.75" customHeight="1">
      <c r="A100" s="151"/>
      <c r="B100" s="151"/>
      <c r="C100" s="151"/>
      <c r="D100" s="152"/>
      <c r="E100" s="152"/>
      <c r="F100" s="154"/>
      <c r="G100" s="154"/>
      <c r="H100" s="152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</row>
    <row r="101" spans="1:23" ht="15.75" customHeight="1">
      <c r="A101" s="151"/>
      <c r="B101" s="151"/>
      <c r="C101" s="151"/>
      <c r="D101" s="152"/>
      <c r="E101" s="152"/>
      <c r="F101" s="154"/>
      <c r="G101" s="154"/>
      <c r="H101" s="152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</row>
    <row r="102" spans="1:23" ht="15.75" customHeight="1">
      <c r="A102" s="151"/>
      <c r="B102" s="151"/>
      <c r="C102" s="151"/>
      <c r="D102" s="152"/>
      <c r="E102" s="152"/>
      <c r="F102" s="154"/>
      <c r="G102" s="154"/>
      <c r="H102" s="152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</row>
    <row r="103" spans="1:23" ht="15.75" customHeight="1">
      <c r="A103" s="151"/>
      <c r="B103" s="151"/>
      <c r="C103" s="151"/>
      <c r="D103" s="152"/>
      <c r="E103" s="152"/>
      <c r="F103" s="154"/>
      <c r="G103" s="154"/>
      <c r="H103" s="152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</row>
    <row r="104" spans="1:23" ht="15.75" customHeight="1">
      <c r="A104" s="151"/>
      <c r="B104" s="151"/>
      <c r="C104" s="151"/>
      <c r="D104" s="152"/>
      <c r="E104" s="152"/>
      <c r="F104" s="154"/>
      <c r="G104" s="154"/>
      <c r="H104" s="152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</row>
    <row r="105" spans="1:23" ht="15.75" customHeight="1">
      <c r="A105" s="151"/>
      <c r="B105" s="151"/>
      <c r="C105" s="151"/>
      <c r="D105" s="152"/>
      <c r="E105" s="152"/>
      <c r="F105" s="154"/>
      <c r="G105" s="154"/>
      <c r="H105" s="152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</row>
    <row r="106" spans="1:23" ht="15.75" customHeight="1">
      <c r="A106" s="151"/>
      <c r="B106" s="151"/>
      <c r="C106" s="151"/>
      <c r="D106" s="152"/>
      <c r="E106" s="152"/>
      <c r="F106" s="154"/>
      <c r="G106" s="154"/>
      <c r="H106" s="152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</row>
    <row r="107" spans="1:23" ht="15.75" customHeight="1">
      <c r="A107" s="151"/>
      <c r="B107" s="151"/>
      <c r="C107" s="151"/>
      <c r="D107" s="152"/>
      <c r="E107" s="152"/>
      <c r="F107" s="154"/>
      <c r="G107" s="154"/>
      <c r="H107" s="152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</row>
    <row r="108" spans="1:23" ht="15.75" customHeight="1">
      <c r="A108" s="151"/>
      <c r="B108" s="151"/>
      <c r="C108" s="151"/>
      <c r="D108" s="152"/>
      <c r="E108" s="152"/>
      <c r="F108" s="154"/>
      <c r="G108" s="154"/>
      <c r="H108" s="152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</row>
    <row r="109" spans="1:23" ht="15.75" customHeight="1">
      <c r="A109" s="151"/>
      <c r="B109" s="151"/>
      <c r="C109" s="151"/>
      <c r="D109" s="152"/>
      <c r="E109" s="152"/>
      <c r="F109" s="154"/>
      <c r="G109" s="154"/>
      <c r="H109" s="152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</row>
    <row r="110" spans="1:23" ht="15.75" customHeight="1">
      <c r="A110" s="151"/>
      <c r="B110" s="151"/>
      <c r="C110" s="151"/>
      <c r="D110" s="152"/>
      <c r="E110" s="152"/>
      <c r="F110" s="154"/>
      <c r="G110" s="154"/>
      <c r="H110" s="152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</row>
    <row r="111" spans="1:23" ht="15.75" customHeight="1">
      <c r="A111" s="151"/>
      <c r="B111" s="151"/>
      <c r="C111" s="151"/>
      <c r="D111" s="152"/>
      <c r="E111" s="152"/>
      <c r="F111" s="154"/>
      <c r="G111" s="154"/>
      <c r="H111" s="152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</row>
    <row r="112" spans="1:23" ht="15.75" customHeight="1">
      <c r="A112" s="151"/>
      <c r="B112" s="151"/>
      <c r="C112" s="151"/>
      <c r="D112" s="152"/>
      <c r="E112" s="152"/>
      <c r="F112" s="154"/>
      <c r="G112" s="154"/>
      <c r="H112" s="152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</row>
    <row r="113" spans="1:23" ht="15.75" customHeight="1">
      <c r="A113" s="151"/>
      <c r="B113" s="151"/>
      <c r="C113" s="151"/>
      <c r="D113" s="152"/>
      <c r="E113" s="152"/>
      <c r="F113" s="154"/>
      <c r="G113" s="154"/>
      <c r="H113" s="152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</row>
    <row r="114" spans="1:23" ht="15.75" customHeight="1">
      <c r="A114" s="151"/>
      <c r="B114" s="151"/>
      <c r="C114" s="151"/>
      <c r="D114" s="152"/>
      <c r="E114" s="152"/>
      <c r="F114" s="154"/>
      <c r="G114" s="154"/>
      <c r="H114" s="152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</row>
    <row r="115" spans="1:23" ht="15.75" customHeight="1">
      <c r="A115" s="151"/>
      <c r="B115" s="151"/>
      <c r="C115" s="151"/>
      <c r="D115" s="152"/>
      <c r="E115" s="152"/>
      <c r="F115" s="154"/>
      <c r="G115" s="154"/>
      <c r="H115" s="152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</row>
    <row r="116" spans="1:23" ht="15.75" customHeight="1">
      <c r="A116" s="151"/>
      <c r="B116" s="151"/>
      <c r="C116" s="151"/>
      <c r="D116" s="152"/>
      <c r="E116" s="152"/>
      <c r="F116" s="154"/>
      <c r="G116" s="154"/>
      <c r="H116" s="152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</row>
    <row r="117" spans="1:23" ht="15.75" customHeight="1">
      <c r="A117" s="151"/>
      <c r="B117" s="151"/>
      <c r="C117" s="151"/>
      <c r="D117" s="152"/>
      <c r="E117" s="152"/>
      <c r="F117" s="154"/>
      <c r="G117" s="154"/>
      <c r="H117" s="152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</row>
    <row r="118" spans="1:23" ht="15.75" customHeight="1">
      <c r="A118" s="151"/>
      <c r="B118" s="151"/>
      <c r="C118" s="151"/>
      <c r="D118" s="152"/>
      <c r="E118" s="152"/>
      <c r="F118" s="154"/>
      <c r="G118" s="154"/>
      <c r="H118" s="152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</row>
    <row r="119" spans="1:23" ht="15.75" customHeight="1">
      <c r="A119" s="151"/>
      <c r="B119" s="151"/>
      <c r="C119" s="151"/>
      <c r="D119" s="152"/>
      <c r="E119" s="152"/>
      <c r="F119" s="154"/>
      <c r="G119" s="154"/>
      <c r="H119" s="152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</row>
    <row r="120" spans="1:23" ht="15.75" customHeight="1">
      <c r="A120" s="151"/>
      <c r="B120" s="151"/>
      <c r="C120" s="151"/>
      <c r="D120" s="152"/>
      <c r="E120" s="152"/>
      <c r="F120" s="154"/>
      <c r="G120" s="154"/>
      <c r="H120" s="152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</row>
    <row r="121" spans="1:23" ht="15.75" customHeight="1">
      <c r="A121" s="151"/>
      <c r="B121" s="151"/>
      <c r="C121" s="151"/>
      <c r="D121" s="152"/>
      <c r="E121" s="152"/>
      <c r="F121" s="154"/>
      <c r="G121" s="154"/>
      <c r="H121" s="152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</row>
    <row r="122" spans="1:23" ht="15.75" customHeight="1">
      <c r="A122" s="151"/>
      <c r="B122" s="151"/>
      <c r="C122" s="151"/>
      <c r="D122" s="152"/>
      <c r="E122" s="152"/>
      <c r="F122" s="154"/>
      <c r="G122" s="154"/>
      <c r="H122" s="152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</row>
    <row r="123" spans="1:23" ht="15.75" customHeight="1">
      <c r="A123" s="151"/>
      <c r="B123" s="151"/>
      <c r="C123" s="151"/>
      <c r="D123" s="152"/>
      <c r="E123" s="152"/>
      <c r="F123" s="154"/>
      <c r="G123" s="154"/>
      <c r="H123" s="152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</row>
    <row r="124" spans="1:23" ht="15.75" customHeight="1">
      <c r="A124" s="151"/>
      <c r="B124" s="151"/>
      <c r="C124" s="151"/>
      <c r="D124" s="152"/>
      <c r="E124" s="152"/>
      <c r="F124" s="154"/>
      <c r="G124" s="154"/>
      <c r="H124" s="152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</row>
    <row r="125" spans="1:23" ht="15.75" customHeight="1">
      <c r="A125" s="151"/>
      <c r="B125" s="151"/>
      <c r="C125" s="151"/>
      <c r="D125" s="152"/>
      <c r="E125" s="152"/>
      <c r="F125" s="154"/>
      <c r="G125" s="154"/>
      <c r="H125" s="152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</row>
    <row r="126" spans="1:23" ht="15.75" customHeight="1">
      <c r="A126" s="151"/>
      <c r="B126" s="151"/>
      <c r="C126" s="151"/>
      <c r="D126" s="152"/>
      <c r="E126" s="152"/>
      <c r="F126" s="154"/>
      <c r="G126" s="154"/>
      <c r="H126" s="152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</row>
    <row r="127" spans="1:23" ht="15.75" customHeight="1">
      <c r="A127" s="151"/>
      <c r="B127" s="151"/>
      <c r="C127" s="151"/>
      <c r="D127" s="152"/>
      <c r="E127" s="152"/>
      <c r="F127" s="154"/>
      <c r="G127" s="154"/>
      <c r="H127" s="152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</row>
    <row r="128" spans="1:23" ht="15.75" customHeight="1">
      <c r="A128" s="151"/>
      <c r="B128" s="151"/>
      <c r="C128" s="151"/>
      <c r="D128" s="152"/>
      <c r="E128" s="152"/>
      <c r="F128" s="154"/>
      <c r="G128" s="154"/>
      <c r="H128" s="152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</row>
    <row r="129" spans="1:23" ht="15.75" customHeight="1">
      <c r="A129" s="151"/>
      <c r="B129" s="151"/>
      <c r="C129" s="151"/>
      <c r="D129" s="152"/>
      <c r="E129" s="152"/>
      <c r="F129" s="154"/>
      <c r="G129" s="154"/>
      <c r="H129" s="152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</row>
    <row r="130" spans="1:23" ht="15.75" customHeight="1">
      <c r="A130" s="151"/>
      <c r="B130" s="151"/>
      <c r="C130" s="151"/>
      <c r="D130" s="152"/>
      <c r="E130" s="152"/>
      <c r="F130" s="154"/>
      <c r="G130" s="154"/>
      <c r="H130" s="152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</row>
    <row r="131" spans="1:23" ht="15.75" customHeight="1">
      <c r="A131" s="151"/>
      <c r="B131" s="151"/>
      <c r="C131" s="151"/>
      <c r="D131" s="152"/>
      <c r="E131" s="152"/>
      <c r="F131" s="154"/>
      <c r="G131" s="154"/>
      <c r="H131" s="152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</row>
    <row r="132" spans="1:23" ht="15.75" customHeight="1">
      <c r="A132" s="151"/>
      <c r="B132" s="151"/>
      <c r="C132" s="151"/>
      <c r="D132" s="152"/>
      <c r="E132" s="152"/>
      <c r="F132" s="154"/>
      <c r="G132" s="154"/>
      <c r="H132" s="152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</row>
    <row r="133" spans="1:23" ht="15.75" customHeight="1">
      <c r="A133" s="151"/>
      <c r="B133" s="151"/>
      <c r="C133" s="151"/>
      <c r="D133" s="152"/>
      <c r="E133" s="152"/>
      <c r="F133" s="154"/>
      <c r="G133" s="154"/>
      <c r="H133" s="152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</row>
    <row r="134" spans="1:23" ht="15.75" customHeight="1">
      <c r="A134" s="151"/>
      <c r="B134" s="151"/>
      <c r="C134" s="151"/>
      <c r="D134" s="152"/>
      <c r="E134" s="152"/>
      <c r="F134" s="154"/>
      <c r="G134" s="154"/>
      <c r="H134" s="152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</row>
    <row r="135" spans="1:23" ht="15.75" customHeight="1">
      <c r="A135" s="151"/>
      <c r="B135" s="151"/>
      <c r="C135" s="151"/>
      <c r="D135" s="152"/>
      <c r="E135" s="152"/>
      <c r="F135" s="154"/>
      <c r="G135" s="154"/>
      <c r="H135" s="152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</row>
    <row r="136" spans="1:23" ht="15.75" customHeight="1">
      <c r="A136" s="151"/>
      <c r="B136" s="151"/>
      <c r="C136" s="151"/>
      <c r="D136" s="152"/>
      <c r="E136" s="152"/>
      <c r="F136" s="154"/>
      <c r="G136" s="154"/>
      <c r="H136" s="152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</row>
    <row r="137" spans="1:23" ht="15.75" customHeight="1">
      <c r="A137" s="151"/>
      <c r="B137" s="151"/>
      <c r="C137" s="151"/>
      <c r="D137" s="152"/>
      <c r="E137" s="152"/>
      <c r="F137" s="154"/>
      <c r="G137" s="154"/>
      <c r="H137" s="152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</row>
    <row r="138" spans="1:23" ht="15.75" customHeight="1">
      <c r="A138" s="151"/>
      <c r="B138" s="151"/>
      <c r="C138" s="151"/>
      <c r="D138" s="152"/>
      <c r="E138" s="152"/>
      <c r="F138" s="154"/>
      <c r="G138" s="154"/>
      <c r="H138" s="152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</row>
    <row r="139" spans="1:23" ht="15.75" customHeight="1">
      <c r="A139" s="151"/>
      <c r="B139" s="151"/>
      <c r="C139" s="151"/>
      <c r="D139" s="152"/>
      <c r="E139" s="152"/>
      <c r="F139" s="154"/>
      <c r="G139" s="154"/>
      <c r="H139" s="152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</row>
    <row r="140" spans="1:23" ht="15.75" customHeight="1">
      <c r="A140" s="151"/>
      <c r="B140" s="151"/>
      <c r="C140" s="151"/>
      <c r="D140" s="152"/>
      <c r="E140" s="152"/>
      <c r="F140" s="154"/>
      <c r="G140" s="154"/>
      <c r="H140" s="152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</row>
    <row r="141" spans="1:23" ht="15.75" customHeight="1">
      <c r="A141" s="151"/>
      <c r="B141" s="151"/>
      <c r="C141" s="151"/>
      <c r="D141" s="152"/>
      <c r="E141" s="152"/>
      <c r="F141" s="154"/>
      <c r="G141" s="154"/>
      <c r="H141" s="152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</row>
    <row r="142" spans="1:23" ht="15.75" customHeight="1">
      <c r="A142" s="151"/>
      <c r="B142" s="151"/>
      <c r="C142" s="151"/>
      <c r="D142" s="152"/>
      <c r="E142" s="152"/>
      <c r="F142" s="154"/>
      <c r="G142" s="154"/>
      <c r="H142" s="152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</row>
    <row r="143" spans="1:23" ht="15.75" customHeight="1">
      <c r="A143" s="151"/>
      <c r="B143" s="151"/>
      <c r="C143" s="151"/>
      <c r="D143" s="152"/>
      <c r="E143" s="152"/>
      <c r="F143" s="154"/>
      <c r="G143" s="154"/>
      <c r="H143" s="152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</row>
    <row r="144" spans="1:23" ht="15.75" customHeight="1">
      <c r="A144" s="151"/>
      <c r="B144" s="151"/>
      <c r="C144" s="151"/>
      <c r="D144" s="152"/>
      <c r="E144" s="152"/>
      <c r="F144" s="154"/>
      <c r="G144" s="154"/>
      <c r="H144" s="152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</row>
    <row r="145" spans="1:23" ht="15.75" customHeight="1">
      <c r="A145" s="151"/>
      <c r="B145" s="151"/>
      <c r="C145" s="151"/>
      <c r="D145" s="152"/>
      <c r="E145" s="152"/>
      <c r="F145" s="154"/>
      <c r="G145" s="154"/>
      <c r="H145" s="152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</row>
    <row r="146" spans="1:23" ht="15.75" customHeight="1">
      <c r="A146" s="151"/>
      <c r="B146" s="151"/>
      <c r="C146" s="151"/>
      <c r="D146" s="152"/>
      <c r="E146" s="152"/>
      <c r="F146" s="154"/>
      <c r="G146" s="154"/>
      <c r="H146" s="152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</row>
    <row r="147" spans="1:23" ht="15.75" customHeight="1">
      <c r="A147" s="151"/>
      <c r="B147" s="151"/>
      <c r="C147" s="151"/>
      <c r="D147" s="152"/>
      <c r="E147" s="152"/>
      <c r="F147" s="154"/>
      <c r="G147" s="154"/>
      <c r="H147" s="152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</row>
    <row r="148" spans="1:23" ht="15.75" customHeight="1">
      <c r="A148" s="151"/>
      <c r="B148" s="151"/>
      <c r="C148" s="151"/>
      <c r="D148" s="152"/>
      <c r="E148" s="152"/>
      <c r="F148" s="154"/>
      <c r="G148" s="154"/>
      <c r="H148" s="152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</row>
    <row r="149" spans="1:23" ht="15.75" customHeight="1">
      <c r="A149" s="151"/>
      <c r="B149" s="151"/>
      <c r="C149" s="151"/>
      <c r="D149" s="152"/>
      <c r="E149" s="152"/>
      <c r="F149" s="154"/>
      <c r="G149" s="154"/>
      <c r="H149" s="152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</row>
    <row r="150" spans="1:23" ht="15.75" customHeight="1">
      <c r="A150" s="151"/>
      <c r="B150" s="151"/>
      <c r="C150" s="151"/>
      <c r="D150" s="152"/>
      <c r="E150" s="152"/>
      <c r="F150" s="154"/>
      <c r="G150" s="154"/>
      <c r="H150" s="152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</row>
    <row r="151" spans="1:23" ht="15.75" customHeight="1">
      <c r="A151" s="151"/>
      <c r="B151" s="151"/>
      <c r="C151" s="151"/>
      <c r="D151" s="152"/>
      <c r="E151" s="152"/>
      <c r="F151" s="154"/>
      <c r="G151" s="154"/>
      <c r="H151" s="152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</row>
    <row r="152" spans="1:23" ht="15.75" customHeight="1">
      <c r="A152" s="151"/>
      <c r="B152" s="151"/>
      <c r="C152" s="151"/>
      <c r="D152" s="152"/>
      <c r="E152" s="152"/>
      <c r="F152" s="154"/>
      <c r="G152" s="154"/>
      <c r="H152" s="152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</row>
    <row r="153" spans="1:23" ht="15.75" customHeight="1">
      <c r="A153" s="151"/>
      <c r="B153" s="151"/>
      <c r="C153" s="151"/>
      <c r="D153" s="152"/>
      <c r="E153" s="152"/>
      <c r="F153" s="154"/>
      <c r="G153" s="154"/>
      <c r="H153" s="152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</row>
    <row r="154" spans="1:23" ht="15.75" customHeight="1">
      <c r="A154" s="151"/>
      <c r="B154" s="151"/>
      <c r="C154" s="151"/>
      <c r="D154" s="152"/>
      <c r="E154" s="152"/>
      <c r="F154" s="154"/>
      <c r="G154" s="154"/>
      <c r="H154" s="152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</row>
    <row r="155" spans="1:23" ht="15.75" customHeight="1">
      <c r="A155" s="151"/>
      <c r="B155" s="151"/>
      <c r="C155" s="151"/>
      <c r="D155" s="152"/>
      <c r="E155" s="152"/>
      <c r="F155" s="154"/>
      <c r="G155" s="154"/>
      <c r="H155" s="152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</row>
    <row r="156" spans="1:23" ht="15.75" customHeight="1">
      <c r="A156" s="151"/>
      <c r="B156" s="151"/>
      <c r="C156" s="151"/>
      <c r="D156" s="152"/>
      <c r="E156" s="152"/>
      <c r="F156" s="154"/>
      <c r="G156" s="154"/>
      <c r="H156" s="152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</row>
    <row r="157" spans="1:23" ht="15.75" customHeight="1">
      <c r="A157" s="151"/>
      <c r="B157" s="151"/>
      <c r="C157" s="151"/>
      <c r="D157" s="152"/>
      <c r="E157" s="152"/>
      <c r="F157" s="154"/>
      <c r="G157" s="154"/>
      <c r="H157" s="152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</row>
    <row r="158" spans="1:23" ht="15.75" customHeight="1">
      <c r="A158" s="151"/>
      <c r="B158" s="151"/>
      <c r="C158" s="151"/>
      <c r="D158" s="152"/>
      <c r="E158" s="152"/>
      <c r="F158" s="154"/>
      <c r="G158" s="154"/>
      <c r="H158" s="152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</row>
    <row r="159" spans="1:23" ht="15.75" customHeight="1">
      <c r="A159" s="151"/>
      <c r="B159" s="151"/>
      <c r="C159" s="151"/>
      <c r="D159" s="152"/>
      <c r="E159" s="152"/>
      <c r="F159" s="154"/>
      <c r="G159" s="154"/>
      <c r="H159" s="152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</row>
    <row r="160" spans="1:23" ht="15.75" customHeight="1">
      <c r="A160" s="151"/>
      <c r="B160" s="151"/>
      <c r="C160" s="151"/>
      <c r="D160" s="152"/>
      <c r="E160" s="152"/>
      <c r="F160" s="154"/>
      <c r="G160" s="154"/>
      <c r="H160" s="152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</row>
    <row r="161" spans="1:23" ht="15.75" customHeight="1">
      <c r="A161" s="151"/>
      <c r="B161" s="151"/>
      <c r="C161" s="151"/>
      <c r="D161" s="152"/>
      <c r="E161" s="152"/>
      <c r="F161" s="154"/>
      <c r="G161" s="154"/>
      <c r="H161" s="152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</row>
    <row r="162" spans="1:23" ht="15.75" customHeight="1">
      <c r="A162" s="151"/>
      <c r="B162" s="151"/>
      <c r="C162" s="151"/>
      <c r="D162" s="152"/>
      <c r="E162" s="152"/>
      <c r="F162" s="154"/>
      <c r="G162" s="154"/>
      <c r="H162" s="152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</row>
    <row r="163" spans="1:23" ht="15.75" customHeight="1">
      <c r="A163" s="151"/>
      <c r="B163" s="151"/>
      <c r="C163" s="151"/>
      <c r="D163" s="152"/>
      <c r="E163" s="152"/>
      <c r="F163" s="154"/>
      <c r="G163" s="154"/>
      <c r="H163" s="152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</row>
    <row r="164" spans="1:23" ht="15.75" customHeight="1">
      <c r="A164" s="151"/>
      <c r="B164" s="151"/>
      <c r="C164" s="151"/>
      <c r="D164" s="152"/>
      <c r="E164" s="152"/>
      <c r="F164" s="154"/>
      <c r="G164" s="154"/>
      <c r="H164" s="152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</row>
    <row r="165" spans="1:23" ht="15.75" customHeight="1">
      <c r="A165" s="151"/>
      <c r="B165" s="151"/>
      <c r="C165" s="151"/>
      <c r="D165" s="152"/>
      <c r="E165" s="152"/>
      <c r="F165" s="154"/>
      <c r="G165" s="154"/>
      <c r="H165" s="152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</row>
    <row r="166" spans="1:23" ht="15.75" customHeight="1">
      <c r="A166" s="151"/>
      <c r="B166" s="151"/>
      <c r="C166" s="151"/>
      <c r="D166" s="152"/>
      <c r="E166" s="152"/>
      <c r="F166" s="154"/>
      <c r="G166" s="154"/>
      <c r="H166" s="152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</row>
    <row r="167" spans="1:23" ht="15.75" customHeight="1">
      <c r="A167" s="151"/>
      <c r="B167" s="151"/>
      <c r="C167" s="151"/>
      <c r="D167" s="152"/>
      <c r="E167" s="152"/>
      <c r="F167" s="154"/>
      <c r="G167" s="154"/>
      <c r="H167" s="152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</row>
    <row r="168" spans="1:23" ht="15.75" customHeight="1">
      <c r="A168" s="151"/>
      <c r="B168" s="151"/>
      <c r="C168" s="151"/>
      <c r="D168" s="152"/>
      <c r="E168" s="152"/>
      <c r="F168" s="154"/>
      <c r="G168" s="154"/>
      <c r="H168" s="152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</row>
    <row r="169" spans="1:23" ht="15.75" customHeight="1">
      <c r="A169" s="151"/>
      <c r="B169" s="151"/>
      <c r="C169" s="151"/>
      <c r="D169" s="152"/>
      <c r="E169" s="152"/>
      <c r="F169" s="154"/>
      <c r="G169" s="154"/>
      <c r="H169" s="152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</row>
    <row r="170" spans="1:23" ht="15.75" customHeight="1">
      <c r="A170" s="151"/>
      <c r="B170" s="151"/>
      <c r="C170" s="151"/>
      <c r="D170" s="152"/>
      <c r="E170" s="152"/>
      <c r="F170" s="154"/>
      <c r="G170" s="154"/>
      <c r="H170" s="152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</row>
    <row r="171" spans="1:23" ht="15.75" customHeight="1">
      <c r="A171" s="151"/>
      <c r="B171" s="151"/>
      <c r="C171" s="151"/>
      <c r="D171" s="152"/>
      <c r="E171" s="152"/>
      <c r="F171" s="154"/>
      <c r="G171" s="154"/>
      <c r="H171" s="152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</row>
    <row r="172" spans="1:23" ht="15.75" customHeight="1">
      <c r="A172" s="151"/>
      <c r="B172" s="151"/>
      <c r="C172" s="151"/>
      <c r="D172" s="152"/>
      <c r="E172" s="152"/>
      <c r="F172" s="154"/>
      <c r="G172" s="154"/>
      <c r="H172" s="152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</row>
    <row r="173" spans="1:23" ht="15.75" customHeight="1">
      <c r="A173" s="151"/>
      <c r="B173" s="151"/>
      <c r="C173" s="151"/>
      <c r="D173" s="152"/>
      <c r="E173" s="152"/>
      <c r="F173" s="154"/>
      <c r="G173" s="154"/>
      <c r="H173" s="152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</row>
    <row r="174" spans="1:23" ht="15.75" customHeight="1">
      <c r="A174" s="151"/>
      <c r="B174" s="151"/>
      <c r="C174" s="151"/>
      <c r="D174" s="152"/>
      <c r="E174" s="152"/>
      <c r="F174" s="154"/>
      <c r="G174" s="154"/>
      <c r="H174" s="152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</row>
    <row r="175" spans="1:23" ht="15.75" customHeight="1">
      <c r="A175" s="151"/>
      <c r="B175" s="151"/>
      <c r="C175" s="151"/>
      <c r="D175" s="152"/>
      <c r="E175" s="152"/>
      <c r="F175" s="154"/>
      <c r="G175" s="154"/>
      <c r="H175" s="152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</row>
    <row r="176" spans="1:23" ht="15.75" customHeight="1">
      <c r="A176" s="151"/>
      <c r="B176" s="151"/>
      <c r="C176" s="151"/>
      <c r="D176" s="152"/>
      <c r="E176" s="152"/>
      <c r="F176" s="154"/>
      <c r="G176" s="154"/>
      <c r="H176" s="152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</row>
    <row r="177" spans="1:23" ht="15.75" customHeight="1">
      <c r="A177" s="151"/>
      <c r="B177" s="151"/>
      <c r="C177" s="151"/>
      <c r="D177" s="152"/>
      <c r="E177" s="152"/>
      <c r="F177" s="154"/>
      <c r="G177" s="154"/>
      <c r="H177" s="152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</row>
    <row r="178" spans="1:23" ht="15.75" customHeight="1">
      <c r="A178" s="151"/>
      <c r="B178" s="151"/>
      <c r="C178" s="151"/>
      <c r="D178" s="152"/>
      <c r="E178" s="152"/>
      <c r="F178" s="154"/>
      <c r="G178" s="154"/>
      <c r="H178" s="152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</row>
    <row r="179" spans="1:23" ht="15.75" customHeight="1">
      <c r="A179" s="151"/>
      <c r="B179" s="151"/>
      <c r="C179" s="151"/>
      <c r="D179" s="152"/>
      <c r="E179" s="152"/>
      <c r="F179" s="154"/>
      <c r="G179" s="154"/>
      <c r="H179" s="152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</row>
    <row r="180" spans="1:23" ht="15.75" customHeight="1">
      <c r="A180" s="151"/>
      <c r="B180" s="151"/>
      <c r="C180" s="151"/>
      <c r="D180" s="152"/>
      <c r="E180" s="152"/>
      <c r="F180" s="154"/>
      <c r="G180" s="154"/>
      <c r="H180" s="152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</row>
    <row r="181" spans="1:23" ht="15.75" customHeight="1">
      <c r="A181" s="151"/>
      <c r="B181" s="151"/>
      <c r="C181" s="151"/>
      <c r="D181" s="152"/>
      <c r="E181" s="152"/>
      <c r="F181" s="154"/>
      <c r="G181" s="154"/>
      <c r="H181" s="152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</row>
    <row r="182" spans="1:23" ht="15.75" customHeight="1">
      <c r="A182" s="151"/>
      <c r="B182" s="151"/>
      <c r="C182" s="151"/>
      <c r="D182" s="152"/>
      <c r="E182" s="152"/>
      <c r="F182" s="154"/>
      <c r="G182" s="154"/>
      <c r="H182" s="152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</row>
    <row r="183" spans="1:23" ht="15.75" customHeight="1">
      <c r="A183" s="151"/>
      <c r="B183" s="151"/>
      <c r="C183" s="151"/>
      <c r="D183" s="152"/>
      <c r="E183" s="152"/>
      <c r="F183" s="154"/>
      <c r="G183" s="154"/>
      <c r="H183" s="152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</row>
    <row r="184" spans="1:23" ht="15.75" customHeight="1">
      <c r="A184" s="151"/>
      <c r="B184" s="151"/>
      <c r="C184" s="151"/>
      <c r="D184" s="152"/>
      <c r="E184" s="152"/>
      <c r="F184" s="154"/>
      <c r="G184" s="154"/>
      <c r="H184" s="152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</row>
    <row r="185" spans="1:23" ht="15.75" customHeight="1">
      <c r="A185" s="151"/>
      <c r="B185" s="151"/>
      <c r="C185" s="151"/>
      <c r="D185" s="152"/>
      <c r="E185" s="152"/>
      <c r="F185" s="154"/>
      <c r="G185" s="154"/>
      <c r="H185" s="152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</row>
    <row r="186" spans="1:23" ht="15.75" customHeight="1">
      <c r="A186" s="151"/>
      <c r="B186" s="151"/>
      <c r="C186" s="151"/>
      <c r="D186" s="152"/>
      <c r="E186" s="152"/>
      <c r="F186" s="154"/>
      <c r="G186" s="154"/>
      <c r="H186" s="152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</row>
    <row r="187" spans="1:23" ht="15.75" customHeight="1">
      <c r="A187" s="151"/>
      <c r="B187" s="151"/>
      <c r="C187" s="151"/>
      <c r="D187" s="152"/>
      <c r="E187" s="152"/>
      <c r="F187" s="154"/>
      <c r="G187" s="154"/>
      <c r="H187" s="152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</row>
    <row r="188" spans="1:23" ht="15.75" customHeight="1">
      <c r="A188" s="151"/>
      <c r="B188" s="151"/>
      <c r="C188" s="151"/>
      <c r="D188" s="152"/>
      <c r="E188" s="152"/>
      <c r="F188" s="154"/>
      <c r="G188" s="154"/>
      <c r="H188" s="152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</row>
    <row r="189" spans="1:23" ht="15.75" customHeight="1">
      <c r="A189" s="151"/>
      <c r="B189" s="151"/>
      <c r="C189" s="151"/>
      <c r="D189" s="152"/>
      <c r="E189" s="152"/>
      <c r="F189" s="154"/>
      <c r="G189" s="154"/>
      <c r="H189" s="152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</row>
    <row r="190" spans="1:23" ht="15.75" customHeight="1">
      <c r="A190" s="151"/>
      <c r="B190" s="151"/>
      <c r="C190" s="151"/>
      <c r="D190" s="152"/>
      <c r="E190" s="152"/>
      <c r="F190" s="154"/>
      <c r="G190" s="154"/>
      <c r="H190" s="152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</row>
    <row r="191" spans="1:23" ht="15.75" customHeight="1">
      <c r="A191" s="151"/>
      <c r="B191" s="151"/>
      <c r="C191" s="151"/>
      <c r="D191" s="152"/>
      <c r="E191" s="152"/>
      <c r="F191" s="154"/>
      <c r="G191" s="154"/>
      <c r="H191" s="152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</row>
    <row r="192" spans="1:23" ht="15.75" customHeight="1">
      <c r="A192" s="151"/>
      <c r="B192" s="151"/>
      <c r="C192" s="151"/>
      <c r="D192" s="152"/>
      <c r="E192" s="152"/>
      <c r="F192" s="154"/>
      <c r="G192" s="154"/>
      <c r="H192" s="152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</row>
    <row r="193" spans="1:23" ht="15.75" customHeight="1">
      <c r="A193" s="151"/>
      <c r="B193" s="151"/>
      <c r="C193" s="151"/>
      <c r="D193" s="152"/>
      <c r="E193" s="152"/>
      <c r="F193" s="154"/>
      <c r="G193" s="154"/>
      <c r="H193" s="152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</row>
    <row r="194" spans="1:23" ht="15.75" customHeight="1">
      <c r="A194" s="151"/>
      <c r="B194" s="151"/>
      <c r="C194" s="151"/>
      <c r="D194" s="152"/>
      <c r="E194" s="152"/>
      <c r="F194" s="154"/>
      <c r="G194" s="154"/>
      <c r="H194" s="152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</row>
    <row r="195" spans="1:23" ht="15.75" customHeight="1">
      <c r="A195" s="151"/>
      <c r="B195" s="151"/>
      <c r="C195" s="151"/>
      <c r="D195" s="152"/>
      <c r="E195" s="152"/>
      <c r="F195" s="154"/>
      <c r="G195" s="154"/>
      <c r="H195" s="152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</row>
    <row r="196" spans="1:23" ht="15.75" customHeight="1">
      <c r="A196" s="151"/>
      <c r="B196" s="151"/>
      <c r="C196" s="151"/>
      <c r="D196" s="152"/>
      <c r="E196" s="152"/>
      <c r="F196" s="154"/>
      <c r="G196" s="154"/>
      <c r="H196" s="152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</row>
    <row r="197" spans="1:23" ht="15.75" customHeight="1">
      <c r="A197" s="151"/>
      <c r="B197" s="151"/>
      <c r="C197" s="151"/>
      <c r="D197" s="152"/>
      <c r="E197" s="152"/>
      <c r="F197" s="154"/>
      <c r="G197" s="154"/>
      <c r="H197" s="152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</row>
    <row r="198" spans="1:23" ht="15.75" customHeight="1">
      <c r="A198" s="151"/>
      <c r="B198" s="151"/>
      <c r="C198" s="151"/>
      <c r="D198" s="152"/>
      <c r="E198" s="152"/>
      <c r="F198" s="154"/>
      <c r="G198" s="154"/>
      <c r="H198" s="152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</row>
    <row r="199" spans="1:23" ht="15.75" customHeight="1">
      <c r="A199" s="151"/>
      <c r="B199" s="151"/>
      <c r="C199" s="151"/>
      <c r="D199" s="152"/>
      <c r="E199" s="152"/>
      <c r="F199" s="154"/>
      <c r="G199" s="154"/>
      <c r="H199" s="152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</row>
    <row r="200" spans="1:23" ht="15.75" customHeight="1">
      <c r="A200" s="151"/>
      <c r="B200" s="151"/>
      <c r="C200" s="151"/>
      <c r="D200" s="152"/>
      <c r="E200" s="152"/>
      <c r="F200" s="154"/>
      <c r="G200" s="154"/>
      <c r="H200" s="152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</row>
    <row r="201" spans="1:23" ht="15.75" customHeight="1">
      <c r="A201" s="151"/>
      <c r="B201" s="151"/>
      <c r="C201" s="151"/>
      <c r="D201" s="152"/>
      <c r="E201" s="152"/>
      <c r="F201" s="154"/>
      <c r="G201" s="154"/>
      <c r="H201" s="152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</row>
    <row r="202" spans="1:23" ht="15.75" customHeight="1">
      <c r="A202" s="151"/>
      <c r="B202" s="151"/>
      <c r="C202" s="151"/>
      <c r="D202" s="152"/>
      <c r="E202" s="152"/>
      <c r="F202" s="154"/>
      <c r="G202" s="154"/>
      <c r="H202" s="152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</row>
    <row r="203" spans="1:23" ht="15.75" customHeight="1">
      <c r="A203" s="151"/>
      <c r="B203" s="151"/>
      <c r="C203" s="151"/>
      <c r="D203" s="152"/>
      <c r="E203" s="152"/>
      <c r="F203" s="154"/>
      <c r="G203" s="154"/>
      <c r="H203" s="152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</row>
    <row r="204" spans="1:23" ht="15.75" customHeight="1">
      <c r="A204" s="151"/>
      <c r="B204" s="151"/>
      <c r="C204" s="151"/>
      <c r="D204" s="152"/>
      <c r="E204" s="152"/>
      <c r="F204" s="154"/>
      <c r="G204" s="154"/>
      <c r="H204" s="152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</row>
    <row r="205" spans="1:23" ht="15.75" customHeight="1">
      <c r="A205" s="151"/>
      <c r="B205" s="151"/>
      <c r="C205" s="151"/>
      <c r="D205" s="152"/>
      <c r="E205" s="152"/>
      <c r="F205" s="154"/>
      <c r="G205" s="154"/>
      <c r="H205" s="152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</row>
    <row r="206" spans="1:23" ht="15.75" customHeight="1">
      <c r="A206" s="151"/>
      <c r="B206" s="151"/>
      <c r="C206" s="151"/>
      <c r="D206" s="152"/>
      <c r="E206" s="152"/>
      <c r="F206" s="154"/>
      <c r="G206" s="154"/>
      <c r="H206" s="152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</row>
    <row r="207" spans="1:23" ht="15.75" customHeight="1">
      <c r="A207" s="151"/>
      <c r="B207" s="151"/>
      <c r="C207" s="151"/>
      <c r="D207" s="152"/>
      <c r="E207" s="152"/>
      <c r="F207" s="154"/>
      <c r="G207" s="154"/>
      <c r="H207" s="152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</row>
    <row r="208" spans="1:23" ht="15.75" customHeight="1">
      <c r="A208" s="151"/>
      <c r="B208" s="151"/>
      <c r="C208" s="151"/>
      <c r="D208" s="152"/>
      <c r="E208" s="152"/>
      <c r="F208" s="154"/>
      <c r="G208" s="154"/>
      <c r="H208" s="152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</row>
    <row r="209" spans="1:23" ht="15.75" customHeight="1">
      <c r="A209" s="151"/>
      <c r="B209" s="151"/>
      <c r="C209" s="151"/>
      <c r="D209" s="152"/>
      <c r="E209" s="152"/>
      <c r="F209" s="154"/>
      <c r="G209" s="154"/>
      <c r="H209" s="152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</row>
    <row r="210" spans="1:23" ht="15.75" customHeight="1">
      <c r="A210" s="151"/>
      <c r="B210" s="151"/>
      <c r="C210" s="151"/>
      <c r="D210" s="152"/>
      <c r="E210" s="152"/>
      <c r="F210" s="154"/>
      <c r="G210" s="154"/>
      <c r="H210" s="152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</row>
    <row r="211" spans="1:23" ht="15.75" customHeight="1">
      <c r="A211" s="151"/>
      <c r="B211" s="151"/>
      <c r="C211" s="151"/>
      <c r="D211" s="152"/>
      <c r="E211" s="152"/>
      <c r="F211" s="154"/>
      <c r="G211" s="154"/>
      <c r="H211" s="152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</row>
    <row r="212" spans="1:23" ht="15.75" customHeight="1">
      <c r="A212" s="151"/>
      <c r="B212" s="151"/>
      <c r="C212" s="151"/>
      <c r="D212" s="152"/>
      <c r="E212" s="152"/>
      <c r="F212" s="154"/>
      <c r="G212" s="154"/>
      <c r="H212" s="152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</row>
    <row r="213" spans="1:23" ht="15.75" customHeight="1">
      <c r="A213" s="151"/>
      <c r="B213" s="151"/>
      <c r="C213" s="151"/>
      <c r="D213" s="152"/>
      <c r="E213" s="152"/>
      <c r="F213" s="154"/>
      <c r="G213" s="154"/>
      <c r="H213" s="152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</row>
    <row r="214" spans="1:23" ht="15.75" customHeight="1">
      <c r="A214" s="151"/>
      <c r="B214" s="151"/>
      <c r="C214" s="151"/>
      <c r="D214" s="152"/>
      <c r="E214" s="152"/>
      <c r="F214" s="154"/>
      <c r="G214" s="154"/>
      <c r="H214" s="152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</row>
    <row r="215" spans="1:23" ht="15.75" customHeight="1">
      <c r="A215" s="151"/>
      <c r="B215" s="151"/>
      <c r="C215" s="151"/>
      <c r="D215" s="152"/>
      <c r="E215" s="152"/>
      <c r="F215" s="154"/>
      <c r="G215" s="154"/>
      <c r="H215" s="152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</row>
    <row r="216" spans="1:23" ht="15.75" customHeight="1">
      <c r="A216" s="151"/>
      <c r="B216" s="151"/>
      <c r="C216" s="151"/>
      <c r="D216" s="152"/>
      <c r="E216" s="152"/>
      <c r="F216" s="154"/>
      <c r="G216" s="154"/>
      <c r="H216" s="152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</row>
    <row r="217" spans="1:23" ht="15.75" customHeight="1">
      <c r="A217" s="151"/>
      <c r="B217" s="151"/>
      <c r="C217" s="151"/>
      <c r="D217" s="152"/>
      <c r="E217" s="152"/>
      <c r="F217" s="154"/>
      <c r="G217" s="154"/>
      <c r="H217" s="152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</row>
    <row r="218" spans="1:23" ht="15.75" customHeight="1">
      <c r="A218" s="151"/>
      <c r="B218" s="151"/>
      <c r="C218" s="151"/>
      <c r="D218" s="152"/>
      <c r="E218" s="152"/>
      <c r="F218" s="154"/>
      <c r="G218" s="154"/>
      <c r="H218" s="152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</row>
    <row r="219" spans="1:23" ht="15.75" customHeight="1">
      <c r="A219" s="151"/>
      <c r="B219" s="151"/>
      <c r="C219" s="151"/>
      <c r="D219" s="152"/>
      <c r="E219" s="152"/>
      <c r="F219" s="154"/>
      <c r="G219" s="154"/>
      <c r="H219" s="152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</row>
    <row r="220" spans="1:23" ht="15.75" customHeight="1">
      <c r="A220" s="151"/>
      <c r="B220" s="151"/>
      <c r="C220" s="151"/>
      <c r="D220" s="152"/>
      <c r="E220" s="152"/>
      <c r="F220" s="154"/>
      <c r="G220" s="154"/>
      <c r="H220" s="152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</row>
    <row r="221" spans="1:23" ht="15.75" customHeight="1">
      <c r="A221" s="151"/>
      <c r="B221" s="151"/>
      <c r="C221" s="151"/>
      <c r="D221" s="152"/>
      <c r="E221" s="152"/>
      <c r="F221" s="154"/>
      <c r="G221" s="154"/>
      <c r="H221" s="152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</row>
    <row r="222" spans="1:23" ht="15.75" customHeight="1">
      <c r="A222" s="151"/>
      <c r="B222" s="151"/>
      <c r="C222" s="151"/>
      <c r="D222" s="152"/>
      <c r="E222" s="152"/>
      <c r="F222" s="154"/>
      <c r="G222" s="154"/>
      <c r="H222" s="152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</row>
    <row r="223" spans="1:23" ht="15.75" customHeight="1">
      <c r="A223" s="151"/>
      <c r="B223" s="151"/>
      <c r="C223" s="151"/>
      <c r="D223" s="152"/>
      <c r="E223" s="152"/>
      <c r="F223" s="154"/>
      <c r="G223" s="154"/>
      <c r="H223" s="152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</row>
    <row r="224" spans="1:23" ht="15.75" customHeight="1">
      <c r="A224" s="151"/>
      <c r="B224" s="151"/>
      <c r="C224" s="151"/>
      <c r="D224" s="152"/>
      <c r="E224" s="152"/>
      <c r="F224" s="154"/>
      <c r="G224" s="154"/>
      <c r="H224" s="152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</row>
    <row r="225" spans="1:23" ht="15.75" customHeight="1">
      <c r="A225" s="151"/>
      <c r="B225" s="151"/>
      <c r="C225" s="151"/>
      <c r="D225" s="152"/>
      <c r="E225" s="152"/>
      <c r="F225" s="154"/>
      <c r="G225" s="154"/>
      <c r="H225" s="152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</row>
    <row r="226" spans="1:23" ht="15.75" customHeight="1">
      <c r="A226" s="151"/>
      <c r="B226" s="151"/>
      <c r="C226" s="151"/>
      <c r="D226" s="152"/>
      <c r="E226" s="152"/>
      <c r="F226" s="154"/>
      <c r="G226" s="154"/>
      <c r="H226" s="152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</row>
    <row r="227" spans="1:23" ht="15.75" customHeight="1">
      <c r="A227" s="151"/>
      <c r="B227" s="151"/>
      <c r="C227" s="151"/>
      <c r="D227" s="152"/>
      <c r="E227" s="152"/>
      <c r="F227" s="154"/>
      <c r="G227" s="154"/>
      <c r="H227" s="152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</row>
    <row r="228" spans="1:23" ht="15.75" customHeight="1">
      <c r="A228" s="151"/>
      <c r="B228" s="151"/>
      <c r="C228" s="151"/>
      <c r="D228" s="152"/>
      <c r="E228" s="152"/>
      <c r="F228" s="154"/>
      <c r="G228" s="154"/>
      <c r="H228" s="152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</row>
    <row r="229" spans="1:23" ht="15.75" customHeight="1">
      <c r="A229" s="151"/>
      <c r="B229" s="151"/>
      <c r="C229" s="151"/>
      <c r="D229" s="152"/>
      <c r="E229" s="152"/>
      <c r="F229" s="154"/>
      <c r="G229" s="154"/>
      <c r="H229" s="152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</row>
    <row r="230" spans="1:23" ht="15.75" customHeight="1">
      <c r="A230" s="151"/>
      <c r="B230" s="151"/>
      <c r="C230" s="151"/>
      <c r="D230" s="152"/>
      <c r="E230" s="152"/>
      <c r="F230" s="154"/>
      <c r="G230" s="154"/>
      <c r="H230" s="152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</row>
    <row r="231" spans="1:23" ht="15.75" customHeight="1">
      <c r="A231" s="151"/>
      <c r="B231" s="151"/>
      <c r="C231" s="151"/>
      <c r="D231" s="152"/>
      <c r="E231" s="152"/>
      <c r="F231" s="154"/>
      <c r="G231" s="154"/>
      <c r="H231" s="152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</row>
    <row r="232" spans="1:23" ht="15.75" customHeight="1">
      <c r="A232" s="151"/>
      <c r="B232" s="151"/>
      <c r="C232" s="151"/>
      <c r="D232" s="152"/>
      <c r="E232" s="152"/>
      <c r="F232" s="154"/>
      <c r="G232" s="154"/>
      <c r="H232" s="152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</row>
    <row r="233" spans="1:23" ht="15.75" customHeight="1">
      <c r="A233" s="151"/>
      <c r="B233" s="151"/>
      <c r="C233" s="151"/>
      <c r="D233" s="152"/>
      <c r="E233" s="152"/>
      <c r="F233" s="154"/>
      <c r="G233" s="154"/>
      <c r="H233" s="152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</row>
    <row r="234" spans="1:23" ht="15.75" customHeight="1">
      <c r="A234" s="151"/>
      <c r="B234" s="151"/>
      <c r="C234" s="151"/>
      <c r="D234" s="152"/>
      <c r="E234" s="152"/>
      <c r="F234" s="154"/>
      <c r="G234" s="154"/>
      <c r="H234" s="152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</row>
    <row r="235" spans="1:23" ht="15.75" customHeight="1">
      <c r="A235" s="151"/>
      <c r="B235" s="151"/>
      <c r="C235" s="151"/>
      <c r="D235" s="152"/>
      <c r="E235" s="152"/>
      <c r="F235" s="154"/>
      <c r="G235" s="154"/>
      <c r="H235" s="152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</row>
    <row r="236" spans="1:23" ht="15.75" customHeight="1">
      <c r="A236" s="151"/>
      <c r="B236" s="151"/>
      <c r="C236" s="151"/>
      <c r="D236" s="152"/>
      <c r="E236" s="152"/>
      <c r="F236" s="154"/>
      <c r="G236" s="154"/>
      <c r="H236" s="152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</row>
    <row r="237" spans="1:23" ht="15.75" customHeight="1">
      <c r="A237" s="151"/>
      <c r="B237" s="151"/>
      <c r="C237" s="151"/>
      <c r="D237" s="152"/>
      <c r="E237" s="152"/>
      <c r="F237" s="154"/>
      <c r="G237" s="154"/>
      <c r="H237" s="152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</row>
    <row r="238" spans="1:23" ht="15.75" customHeight="1">
      <c r="A238" s="151"/>
      <c r="B238" s="151"/>
      <c r="C238" s="151"/>
      <c r="D238" s="152"/>
      <c r="E238" s="152"/>
      <c r="F238" s="154"/>
      <c r="G238" s="154"/>
      <c r="H238" s="152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</row>
    <row r="239" spans="1:23" ht="15.75" customHeight="1">
      <c r="A239" s="151"/>
      <c r="B239" s="151"/>
      <c r="C239" s="151"/>
      <c r="D239" s="152"/>
      <c r="E239" s="152"/>
      <c r="F239" s="154"/>
      <c r="G239" s="154"/>
      <c r="H239" s="152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</row>
    <row r="240" spans="1:23" ht="15.75" customHeight="1">
      <c r="A240" s="151"/>
      <c r="B240" s="151"/>
      <c r="C240" s="151"/>
      <c r="D240" s="152"/>
      <c r="E240" s="152"/>
      <c r="F240" s="154"/>
      <c r="G240" s="154"/>
      <c r="H240" s="152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</row>
    <row r="241" spans="1:23" ht="15.75" customHeight="1">
      <c r="A241" s="151"/>
      <c r="B241" s="151"/>
      <c r="C241" s="151"/>
      <c r="D241" s="152"/>
      <c r="E241" s="152"/>
      <c r="F241" s="154"/>
      <c r="G241" s="154"/>
      <c r="H241" s="152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</row>
    <row r="242" spans="1:23" ht="15.75" customHeight="1">
      <c r="A242" s="151"/>
      <c r="B242" s="151"/>
      <c r="C242" s="151"/>
      <c r="D242" s="152"/>
      <c r="E242" s="152"/>
      <c r="F242" s="154"/>
      <c r="G242" s="154"/>
      <c r="H242" s="152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</row>
    <row r="243" spans="1:23" ht="15.75" customHeight="1">
      <c r="A243" s="151"/>
      <c r="B243" s="151"/>
      <c r="C243" s="151"/>
      <c r="D243" s="152"/>
      <c r="E243" s="152"/>
      <c r="F243" s="154"/>
      <c r="G243" s="154"/>
      <c r="H243" s="152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</row>
    <row r="244" spans="1:23" ht="15.75" customHeight="1">
      <c r="A244" s="151"/>
      <c r="B244" s="151"/>
      <c r="C244" s="151"/>
      <c r="D244" s="152"/>
      <c r="E244" s="152"/>
      <c r="F244" s="154"/>
      <c r="G244" s="154"/>
      <c r="H244" s="152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</row>
    <row r="245" spans="1:23" ht="15.75" customHeight="1">
      <c r="A245" s="151"/>
      <c r="B245" s="151"/>
      <c r="C245" s="151"/>
      <c r="D245" s="152"/>
      <c r="E245" s="152"/>
      <c r="F245" s="154"/>
      <c r="G245" s="154"/>
      <c r="H245" s="152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</row>
    <row r="246" spans="1:23" ht="15.75" customHeight="1">
      <c r="A246" s="151"/>
      <c r="B246" s="151"/>
      <c r="C246" s="151"/>
      <c r="D246" s="152"/>
      <c r="E246" s="152"/>
      <c r="F246" s="154"/>
      <c r="G246" s="154"/>
      <c r="H246" s="152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</row>
    <row r="247" spans="1:23" ht="15.75" customHeight="1">
      <c r="A247" s="151"/>
      <c r="B247" s="151"/>
      <c r="C247" s="151"/>
      <c r="D247" s="152"/>
      <c r="E247" s="152"/>
      <c r="F247" s="154"/>
      <c r="G247" s="154"/>
      <c r="H247" s="152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</row>
    <row r="248" spans="1:23" ht="15.75" customHeight="1">
      <c r="A248" s="151"/>
      <c r="B248" s="151"/>
      <c r="C248" s="151"/>
      <c r="D248" s="152"/>
      <c r="E248" s="152"/>
      <c r="F248" s="154"/>
      <c r="G248" s="154"/>
      <c r="H248" s="152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</row>
    <row r="249" spans="1:23" ht="15.75" customHeight="1">
      <c r="A249" s="151"/>
      <c r="B249" s="151"/>
      <c r="C249" s="151"/>
      <c r="D249" s="152"/>
      <c r="E249" s="152"/>
      <c r="F249" s="154"/>
      <c r="G249" s="154"/>
      <c r="H249" s="152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</row>
    <row r="250" spans="1:23" ht="15.75" customHeight="1">
      <c r="A250" s="151"/>
      <c r="B250" s="151"/>
      <c r="C250" s="151"/>
      <c r="D250" s="152"/>
      <c r="E250" s="152"/>
      <c r="F250" s="154"/>
      <c r="G250" s="154"/>
      <c r="H250" s="152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</row>
    <row r="251" spans="1:23" ht="15.75" customHeight="1">
      <c r="A251" s="151"/>
      <c r="B251" s="151"/>
      <c r="C251" s="151"/>
      <c r="D251" s="152"/>
      <c r="E251" s="152"/>
      <c r="F251" s="154"/>
      <c r="G251" s="154"/>
      <c r="H251" s="152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</row>
    <row r="252" spans="1:23" ht="15.75" customHeight="1">
      <c r="A252" s="151"/>
      <c r="B252" s="151"/>
      <c r="C252" s="151"/>
      <c r="D252" s="152"/>
      <c r="E252" s="152"/>
      <c r="F252" s="154"/>
      <c r="G252" s="154"/>
      <c r="H252" s="152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</row>
    <row r="253" spans="1:23" ht="15.75" customHeight="1">
      <c r="A253" s="151"/>
      <c r="B253" s="151"/>
      <c r="C253" s="151"/>
      <c r="D253" s="152"/>
      <c r="E253" s="152"/>
      <c r="F253" s="154"/>
      <c r="G253" s="154"/>
      <c r="H253" s="152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</row>
    <row r="254" spans="1:23" ht="15.75" customHeight="1">
      <c r="A254" s="151"/>
      <c r="B254" s="151"/>
      <c r="C254" s="151"/>
      <c r="D254" s="152"/>
      <c r="E254" s="152"/>
      <c r="F254" s="154"/>
      <c r="G254" s="154"/>
      <c r="H254" s="152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</row>
    <row r="255" spans="1:23" ht="13.5" customHeight="1">
      <c r="F255" s="89"/>
      <c r="G255" s="89"/>
    </row>
    <row r="256" spans="1:23" ht="13.5" customHeight="1">
      <c r="F256" s="89"/>
      <c r="G256" s="89"/>
    </row>
    <row r="257" spans="6:7" ht="13.5" customHeight="1">
      <c r="F257" s="89"/>
      <c r="G257" s="89"/>
    </row>
    <row r="258" spans="6:7" ht="13.5" customHeight="1">
      <c r="F258" s="89"/>
      <c r="G258" s="89"/>
    </row>
    <row r="259" spans="6:7" ht="13.5" customHeight="1">
      <c r="F259" s="89"/>
      <c r="G259" s="89"/>
    </row>
    <row r="260" spans="6:7" ht="13.5" customHeight="1">
      <c r="F260" s="89"/>
      <c r="G260" s="89"/>
    </row>
    <row r="261" spans="6:7" ht="13.5" customHeight="1">
      <c r="F261" s="89"/>
      <c r="G261" s="89"/>
    </row>
    <row r="262" spans="6:7" ht="13.5" customHeight="1">
      <c r="F262" s="89"/>
      <c r="G262" s="89"/>
    </row>
    <row r="263" spans="6:7" ht="13.5" customHeight="1">
      <c r="F263" s="89"/>
      <c r="G263" s="89"/>
    </row>
    <row r="264" spans="6:7" ht="13.5" customHeight="1">
      <c r="F264" s="89"/>
      <c r="G264" s="89"/>
    </row>
    <row r="265" spans="6:7" ht="13.5" customHeight="1">
      <c r="F265" s="89"/>
      <c r="G265" s="89"/>
    </row>
    <row r="266" spans="6:7" ht="13.5" customHeight="1">
      <c r="F266" s="89"/>
      <c r="G266" s="89"/>
    </row>
    <row r="267" spans="6:7" ht="13.5" customHeight="1">
      <c r="F267" s="89"/>
      <c r="G267" s="89"/>
    </row>
    <row r="268" spans="6:7" ht="13.5" customHeight="1">
      <c r="F268" s="89"/>
      <c r="G268" s="89"/>
    </row>
    <row r="269" spans="6:7" ht="13.5" customHeight="1">
      <c r="F269" s="89"/>
      <c r="G269" s="89"/>
    </row>
    <row r="270" spans="6:7" ht="13.5" customHeight="1">
      <c r="F270" s="89"/>
      <c r="G270" s="89"/>
    </row>
    <row r="271" spans="6:7" ht="13.5" customHeight="1">
      <c r="F271" s="89"/>
      <c r="G271" s="89"/>
    </row>
    <row r="272" spans="6:7" ht="13.5" customHeight="1">
      <c r="F272" s="89"/>
      <c r="G272" s="89"/>
    </row>
    <row r="273" spans="6:7" ht="13.5" customHeight="1">
      <c r="F273" s="89"/>
      <c r="G273" s="89"/>
    </row>
    <row r="274" spans="6:7" ht="13.5" customHeight="1">
      <c r="F274" s="89"/>
      <c r="G274" s="89"/>
    </row>
    <row r="275" spans="6:7" ht="13.5" customHeight="1">
      <c r="F275" s="89"/>
      <c r="G275" s="89"/>
    </row>
    <row r="276" spans="6:7" ht="13.5" customHeight="1">
      <c r="F276" s="89"/>
      <c r="G276" s="89"/>
    </row>
    <row r="277" spans="6:7" ht="13.5" customHeight="1">
      <c r="F277" s="89"/>
      <c r="G277" s="89"/>
    </row>
    <row r="278" spans="6:7" ht="13.5" customHeight="1">
      <c r="F278" s="89"/>
      <c r="G278" s="89"/>
    </row>
    <row r="279" spans="6:7" ht="13.5" customHeight="1">
      <c r="F279" s="89"/>
      <c r="G279" s="89"/>
    </row>
    <row r="280" spans="6:7" ht="13.5" customHeight="1">
      <c r="F280" s="89"/>
      <c r="G280" s="89"/>
    </row>
    <row r="281" spans="6:7" ht="13.5" customHeight="1">
      <c r="F281" s="89"/>
      <c r="G281" s="89"/>
    </row>
    <row r="282" spans="6:7" ht="13.5" customHeight="1">
      <c r="F282" s="89"/>
      <c r="G282" s="89"/>
    </row>
    <row r="283" spans="6:7" ht="13.5" customHeight="1">
      <c r="F283" s="89"/>
      <c r="G283" s="89"/>
    </row>
    <row r="284" spans="6:7" ht="13.5" customHeight="1">
      <c r="F284" s="89"/>
      <c r="G284" s="89"/>
    </row>
    <row r="285" spans="6:7" ht="13.5" customHeight="1">
      <c r="F285" s="89"/>
      <c r="G285" s="89"/>
    </row>
    <row r="286" spans="6:7" ht="13.5" customHeight="1">
      <c r="F286" s="89"/>
      <c r="G286" s="89"/>
    </row>
    <row r="287" spans="6:7" ht="13.5" customHeight="1">
      <c r="F287" s="89"/>
      <c r="G287" s="89"/>
    </row>
    <row r="288" spans="6:7" ht="13.5" customHeight="1">
      <c r="F288" s="89"/>
      <c r="G288" s="89"/>
    </row>
    <row r="289" spans="6:7" ht="13.5" customHeight="1">
      <c r="F289" s="89"/>
      <c r="G289" s="89"/>
    </row>
    <row r="290" spans="6:7" ht="13.5" customHeight="1">
      <c r="F290" s="89"/>
      <c r="G290" s="89"/>
    </row>
    <row r="291" spans="6:7" ht="13.5" customHeight="1">
      <c r="F291" s="89"/>
      <c r="G291" s="89"/>
    </row>
    <row r="292" spans="6:7" ht="13.5" customHeight="1">
      <c r="F292" s="89"/>
      <c r="G292" s="89"/>
    </row>
    <row r="293" spans="6:7" ht="13.5" customHeight="1">
      <c r="F293" s="89"/>
      <c r="G293" s="89"/>
    </row>
    <row r="294" spans="6:7" ht="13.5" customHeight="1">
      <c r="F294" s="89"/>
      <c r="G294" s="89"/>
    </row>
    <row r="295" spans="6:7" ht="13.5" customHeight="1">
      <c r="F295" s="89"/>
      <c r="G295" s="89"/>
    </row>
    <row r="296" spans="6:7" ht="13.5" customHeight="1">
      <c r="F296" s="89"/>
      <c r="G296" s="89"/>
    </row>
    <row r="297" spans="6:7" ht="13.5" customHeight="1">
      <c r="F297" s="89"/>
      <c r="G297" s="89"/>
    </row>
    <row r="298" spans="6:7" ht="13.5" customHeight="1">
      <c r="F298" s="89"/>
      <c r="G298" s="89"/>
    </row>
    <row r="299" spans="6:7" ht="13.5" customHeight="1">
      <c r="F299" s="89"/>
      <c r="G299" s="89"/>
    </row>
    <row r="300" spans="6:7" ht="13.5" customHeight="1">
      <c r="F300" s="89"/>
      <c r="G300" s="89"/>
    </row>
    <row r="301" spans="6:7" ht="13.5" customHeight="1">
      <c r="F301" s="89"/>
      <c r="G301" s="89"/>
    </row>
    <row r="302" spans="6:7" ht="13.5" customHeight="1">
      <c r="F302" s="89"/>
      <c r="G302" s="89"/>
    </row>
    <row r="303" spans="6:7" ht="13.5" customHeight="1">
      <c r="F303" s="89"/>
      <c r="G303" s="89"/>
    </row>
    <row r="304" spans="6:7" ht="13.5" customHeight="1">
      <c r="F304" s="89"/>
      <c r="G304" s="89"/>
    </row>
    <row r="305" spans="6:7" ht="13.5" customHeight="1">
      <c r="F305" s="89"/>
      <c r="G305" s="89"/>
    </row>
    <row r="306" spans="6:7" ht="13.5" customHeight="1">
      <c r="F306" s="89"/>
      <c r="G306" s="89"/>
    </row>
    <row r="307" spans="6:7" ht="13.5" customHeight="1">
      <c r="F307" s="89"/>
      <c r="G307" s="89"/>
    </row>
    <row r="308" spans="6:7" ht="13.5" customHeight="1">
      <c r="F308" s="89"/>
      <c r="G308" s="89"/>
    </row>
    <row r="309" spans="6:7" ht="13.5" customHeight="1">
      <c r="F309" s="89"/>
      <c r="G309" s="89"/>
    </row>
    <row r="310" spans="6:7" ht="13.5" customHeight="1">
      <c r="F310" s="89"/>
      <c r="G310" s="89"/>
    </row>
    <row r="311" spans="6:7" ht="13.5" customHeight="1">
      <c r="F311" s="89"/>
      <c r="G311" s="89"/>
    </row>
    <row r="312" spans="6:7" ht="13.5" customHeight="1">
      <c r="F312" s="89"/>
      <c r="G312" s="89"/>
    </row>
    <row r="313" spans="6:7" ht="13.5" customHeight="1">
      <c r="F313" s="89"/>
      <c r="G313" s="89"/>
    </row>
    <row r="314" spans="6:7" ht="13.5" customHeight="1">
      <c r="F314" s="89"/>
      <c r="G314" s="89"/>
    </row>
    <row r="315" spans="6:7" ht="13.5" customHeight="1">
      <c r="F315" s="89"/>
      <c r="G315" s="89"/>
    </row>
    <row r="316" spans="6:7" ht="13.5" customHeight="1">
      <c r="F316" s="89"/>
      <c r="G316" s="89"/>
    </row>
    <row r="317" spans="6:7" ht="13.5" customHeight="1">
      <c r="F317" s="89"/>
      <c r="G317" s="89"/>
    </row>
    <row r="318" spans="6:7" ht="13.5" customHeight="1">
      <c r="F318" s="89"/>
      <c r="G318" s="89"/>
    </row>
    <row r="319" spans="6:7" ht="13.5" customHeight="1">
      <c r="F319" s="89"/>
      <c r="G319" s="89"/>
    </row>
    <row r="320" spans="6:7" ht="13.5" customHeight="1">
      <c r="F320" s="89"/>
      <c r="G320" s="89"/>
    </row>
    <row r="321" spans="6:7" ht="13.5" customHeight="1">
      <c r="F321" s="89"/>
      <c r="G321" s="89"/>
    </row>
    <row r="322" spans="6:7" ht="13.5" customHeight="1">
      <c r="F322" s="89"/>
      <c r="G322" s="89"/>
    </row>
    <row r="323" spans="6:7" ht="13.5" customHeight="1">
      <c r="F323" s="89"/>
      <c r="G323" s="89"/>
    </row>
    <row r="324" spans="6:7" ht="13.5" customHeight="1">
      <c r="F324" s="89"/>
      <c r="G324" s="89"/>
    </row>
    <row r="325" spans="6:7" ht="13.5" customHeight="1">
      <c r="F325" s="89"/>
      <c r="G325" s="89"/>
    </row>
    <row r="326" spans="6:7" ht="13.5" customHeight="1">
      <c r="F326" s="89"/>
      <c r="G326" s="89"/>
    </row>
    <row r="327" spans="6:7" ht="13.5" customHeight="1">
      <c r="F327" s="89"/>
      <c r="G327" s="89"/>
    </row>
    <row r="328" spans="6:7" ht="13.5" customHeight="1">
      <c r="F328" s="89"/>
      <c r="G328" s="89"/>
    </row>
    <row r="329" spans="6:7" ht="13.5" customHeight="1">
      <c r="F329" s="89"/>
      <c r="G329" s="89"/>
    </row>
    <row r="330" spans="6:7" ht="13.5" customHeight="1">
      <c r="F330" s="89"/>
      <c r="G330" s="89"/>
    </row>
    <row r="331" spans="6:7" ht="13.5" customHeight="1">
      <c r="F331" s="89"/>
      <c r="G331" s="89"/>
    </row>
    <row r="332" spans="6:7" ht="13.5" customHeight="1">
      <c r="F332" s="89"/>
      <c r="G332" s="89"/>
    </row>
    <row r="333" spans="6:7" ht="13.5" customHeight="1">
      <c r="F333" s="89"/>
      <c r="G333" s="89"/>
    </row>
    <row r="334" spans="6:7" ht="13.5" customHeight="1">
      <c r="F334" s="89"/>
      <c r="G334" s="89"/>
    </row>
    <row r="335" spans="6:7" ht="13.5" customHeight="1">
      <c r="F335" s="89"/>
      <c r="G335" s="89"/>
    </row>
    <row r="336" spans="6:7" ht="13.5" customHeight="1">
      <c r="F336" s="89"/>
      <c r="G336" s="89"/>
    </row>
    <row r="337" spans="6:7" ht="13.5" customHeight="1">
      <c r="F337" s="89"/>
      <c r="G337" s="89"/>
    </row>
    <row r="338" spans="6:7" ht="13.5" customHeight="1">
      <c r="F338" s="89"/>
      <c r="G338" s="89"/>
    </row>
    <row r="339" spans="6:7" ht="13.5" customHeight="1">
      <c r="F339" s="89"/>
      <c r="G339" s="89"/>
    </row>
    <row r="340" spans="6:7" ht="13.5" customHeight="1">
      <c r="F340" s="89"/>
      <c r="G340" s="89"/>
    </row>
    <row r="341" spans="6:7" ht="13.5" customHeight="1">
      <c r="F341" s="89"/>
      <c r="G341" s="89"/>
    </row>
    <row r="342" spans="6:7" ht="13.5" customHeight="1">
      <c r="F342" s="89"/>
      <c r="G342" s="89"/>
    </row>
    <row r="343" spans="6:7" ht="13.5" customHeight="1">
      <c r="F343" s="89"/>
      <c r="G343" s="89"/>
    </row>
    <row r="344" spans="6:7" ht="13.5" customHeight="1">
      <c r="F344" s="89"/>
      <c r="G344" s="89"/>
    </row>
    <row r="345" spans="6:7" ht="13.5" customHeight="1">
      <c r="F345" s="89"/>
      <c r="G345" s="89"/>
    </row>
    <row r="346" spans="6:7" ht="13.5" customHeight="1">
      <c r="F346" s="89"/>
      <c r="G346" s="89"/>
    </row>
    <row r="347" spans="6:7" ht="13.5" customHeight="1">
      <c r="F347" s="89"/>
      <c r="G347" s="89"/>
    </row>
    <row r="348" spans="6:7" ht="13.5" customHeight="1">
      <c r="F348" s="89"/>
      <c r="G348" s="89"/>
    </row>
    <row r="349" spans="6:7" ht="13.5" customHeight="1">
      <c r="F349" s="89"/>
      <c r="G349" s="89"/>
    </row>
    <row r="350" spans="6:7" ht="13.5" customHeight="1">
      <c r="F350" s="89"/>
      <c r="G350" s="89"/>
    </row>
    <row r="351" spans="6:7" ht="13.5" customHeight="1">
      <c r="F351" s="89"/>
      <c r="G351" s="89"/>
    </row>
    <row r="352" spans="6:7" ht="13.5" customHeight="1">
      <c r="F352" s="89"/>
      <c r="G352" s="89"/>
    </row>
    <row r="353" spans="6:7" ht="13.5" customHeight="1">
      <c r="F353" s="89"/>
      <c r="G353" s="89"/>
    </row>
    <row r="354" spans="6:7" ht="13.5" customHeight="1">
      <c r="F354" s="89"/>
      <c r="G354" s="89"/>
    </row>
    <row r="355" spans="6:7" ht="13.5" customHeight="1">
      <c r="F355" s="89"/>
      <c r="G355" s="89"/>
    </row>
    <row r="356" spans="6:7" ht="13.5" customHeight="1">
      <c r="F356" s="89"/>
      <c r="G356" s="89"/>
    </row>
    <row r="357" spans="6:7" ht="13.5" customHeight="1">
      <c r="F357" s="89"/>
      <c r="G357" s="89"/>
    </row>
    <row r="358" spans="6:7" ht="13.5" customHeight="1">
      <c r="F358" s="89"/>
      <c r="G358" s="89"/>
    </row>
    <row r="359" spans="6:7" ht="13.5" customHeight="1">
      <c r="F359" s="89"/>
      <c r="G359" s="89"/>
    </row>
    <row r="360" spans="6:7" ht="13.5" customHeight="1">
      <c r="F360" s="89"/>
      <c r="G360" s="89"/>
    </row>
    <row r="361" spans="6:7" ht="13.5" customHeight="1">
      <c r="F361" s="89"/>
      <c r="G361" s="89"/>
    </row>
    <row r="362" spans="6:7" ht="13.5" customHeight="1">
      <c r="F362" s="89"/>
      <c r="G362" s="89"/>
    </row>
    <row r="363" spans="6:7" ht="13.5" customHeight="1">
      <c r="F363" s="89"/>
      <c r="G363" s="89"/>
    </row>
    <row r="364" spans="6:7" ht="13.5" customHeight="1">
      <c r="F364" s="89"/>
      <c r="G364" s="89"/>
    </row>
    <row r="365" spans="6:7" ht="13.5" customHeight="1">
      <c r="F365" s="89"/>
      <c r="G365" s="89"/>
    </row>
    <row r="366" spans="6:7" ht="13.5" customHeight="1">
      <c r="F366" s="89"/>
      <c r="G366" s="89"/>
    </row>
    <row r="367" spans="6:7" ht="13.5" customHeight="1">
      <c r="F367" s="89"/>
      <c r="G367" s="89"/>
    </row>
    <row r="368" spans="6:7" ht="13.5" customHeight="1">
      <c r="F368" s="89"/>
      <c r="G368" s="89"/>
    </row>
    <row r="369" spans="6:7" ht="13.5" customHeight="1">
      <c r="F369" s="89"/>
      <c r="G369" s="89"/>
    </row>
    <row r="370" spans="6:7" ht="13.5" customHeight="1">
      <c r="F370" s="89"/>
      <c r="G370" s="89"/>
    </row>
    <row r="371" spans="6:7" ht="13.5" customHeight="1">
      <c r="F371" s="89"/>
      <c r="G371" s="89"/>
    </row>
    <row r="372" spans="6:7" ht="13.5" customHeight="1">
      <c r="F372" s="89"/>
      <c r="G372" s="89"/>
    </row>
    <row r="373" spans="6:7" ht="13.5" customHeight="1">
      <c r="F373" s="89"/>
      <c r="G373" s="89"/>
    </row>
    <row r="374" spans="6:7" ht="13.5" customHeight="1">
      <c r="F374" s="89"/>
      <c r="G374" s="89"/>
    </row>
    <row r="375" spans="6:7" ht="13.5" customHeight="1">
      <c r="F375" s="89"/>
      <c r="G375" s="89"/>
    </row>
    <row r="376" spans="6:7" ht="13.5" customHeight="1">
      <c r="F376" s="89"/>
      <c r="G376" s="89"/>
    </row>
    <row r="377" spans="6:7" ht="13.5" customHeight="1">
      <c r="F377" s="89"/>
      <c r="G377" s="89"/>
    </row>
    <row r="378" spans="6:7" ht="13.5" customHeight="1">
      <c r="F378" s="89"/>
      <c r="G378" s="89"/>
    </row>
    <row r="379" spans="6:7" ht="13.5" customHeight="1">
      <c r="F379" s="89"/>
      <c r="G379" s="89"/>
    </row>
    <row r="380" spans="6:7" ht="13.5" customHeight="1">
      <c r="F380" s="89"/>
      <c r="G380" s="89"/>
    </row>
    <row r="381" spans="6:7" ht="13.5" customHeight="1">
      <c r="F381" s="89"/>
      <c r="G381" s="89"/>
    </row>
    <row r="382" spans="6:7" ht="13.5" customHeight="1">
      <c r="F382" s="89"/>
      <c r="G382" s="89"/>
    </row>
    <row r="383" spans="6:7" ht="13.5" customHeight="1">
      <c r="F383" s="89"/>
      <c r="G383" s="89"/>
    </row>
    <row r="384" spans="6:7" ht="13.5" customHeight="1">
      <c r="F384" s="89"/>
      <c r="G384" s="89"/>
    </row>
    <row r="385" spans="6:7" ht="13.5" customHeight="1">
      <c r="F385" s="89"/>
      <c r="G385" s="89"/>
    </row>
    <row r="386" spans="6:7" ht="13.5" customHeight="1">
      <c r="F386" s="89"/>
      <c r="G386" s="89"/>
    </row>
    <row r="387" spans="6:7" ht="13.5" customHeight="1">
      <c r="F387" s="89"/>
      <c r="G387" s="89"/>
    </row>
    <row r="388" spans="6:7" ht="13.5" customHeight="1">
      <c r="F388" s="89"/>
      <c r="G388" s="89"/>
    </row>
    <row r="389" spans="6:7" ht="13.5" customHeight="1">
      <c r="F389" s="89"/>
      <c r="G389" s="89"/>
    </row>
    <row r="390" spans="6:7" ht="13.5" customHeight="1">
      <c r="F390" s="89"/>
      <c r="G390" s="89"/>
    </row>
    <row r="391" spans="6:7" ht="13.5" customHeight="1">
      <c r="F391" s="89"/>
      <c r="G391" s="89"/>
    </row>
    <row r="392" spans="6:7" ht="13.5" customHeight="1">
      <c r="F392" s="89"/>
      <c r="G392" s="89"/>
    </row>
    <row r="393" spans="6:7" ht="13.5" customHeight="1">
      <c r="F393" s="89"/>
      <c r="G393" s="89"/>
    </row>
    <row r="394" spans="6:7" ht="13.5" customHeight="1">
      <c r="F394" s="89"/>
      <c r="G394" s="89"/>
    </row>
    <row r="395" spans="6:7" ht="13.5" customHeight="1">
      <c r="F395" s="89"/>
      <c r="G395" s="89"/>
    </row>
    <row r="396" spans="6:7" ht="13.5" customHeight="1">
      <c r="F396" s="89"/>
      <c r="G396" s="89"/>
    </row>
    <row r="397" spans="6:7" ht="13.5" customHeight="1">
      <c r="F397" s="89"/>
      <c r="G397" s="89"/>
    </row>
    <row r="398" spans="6:7" ht="13.5" customHeight="1">
      <c r="F398" s="89"/>
      <c r="G398" s="89"/>
    </row>
    <row r="399" spans="6:7" ht="13.5" customHeight="1">
      <c r="F399" s="89"/>
      <c r="G399" s="89"/>
    </row>
    <row r="400" spans="6:7" ht="13.5" customHeight="1">
      <c r="F400" s="89"/>
      <c r="G400" s="89"/>
    </row>
    <row r="401" spans="6:7" ht="13.5" customHeight="1">
      <c r="F401" s="89"/>
      <c r="G401" s="89"/>
    </row>
    <row r="402" spans="6:7" ht="13.5" customHeight="1">
      <c r="F402" s="89"/>
      <c r="G402" s="89"/>
    </row>
    <row r="403" spans="6:7" ht="13.5" customHeight="1">
      <c r="F403" s="89"/>
      <c r="G403" s="89"/>
    </row>
    <row r="404" spans="6:7" ht="13.5" customHeight="1">
      <c r="F404" s="89"/>
      <c r="G404" s="89"/>
    </row>
    <row r="405" spans="6:7" ht="13.5" customHeight="1">
      <c r="F405" s="89"/>
      <c r="G405" s="89"/>
    </row>
    <row r="406" spans="6:7" ht="13.5" customHeight="1">
      <c r="F406" s="89"/>
      <c r="G406" s="89"/>
    </row>
    <row r="407" spans="6:7" ht="13.5" customHeight="1">
      <c r="F407" s="89"/>
      <c r="G407" s="89"/>
    </row>
    <row r="408" spans="6:7" ht="13.5" customHeight="1">
      <c r="F408" s="89"/>
      <c r="G408" s="89"/>
    </row>
    <row r="409" spans="6:7" ht="13.5" customHeight="1">
      <c r="F409" s="89"/>
      <c r="G409" s="89"/>
    </row>
    <row r="410" spans="6:7" ht="13.5" customHeight="1">
      <c r="F410" s="89"/>
      <c r="G410" s="89"/>
    </row>
    <row r="411" spans="6:7" ht="13.5" customHeight="1">
      <c r="F411" s="89"/>
      <c r="G411" s="89"/>
    </row>
    <row r="412" spans="6:7" ht="13.5" customHeight="1">
      <c r="F412" s="89"/>
      <c r="G412" s="89"/>
    </row>
    <row r="413" spans="6:7" ht="13.5" customHeight="1">
      <c r="F413" s="89"/>
      <c r="G413" s="89"/>
    </row>
    <row r="414" spans="6:7" ht="13.5" customHeight="1">
      <c r="F414" s="89"/>
      <c r="G414" s="89"/>
    </row>
    <row r="415" spans="6:7" ht="13.5" customHeight="1">
      <c r="F415" s="89"/>
      <c r="G415" s="89"/>
    </row>
    <row r="416" spans="6:7" ht="13.5" customHeight="1">
      <c r="F416" s="89"/>
      <c r="G416" s="89"/>
    </row>
    <row r="417" spans="6:7" ht="13.5" customHeight="1">
      <c r="F417" s="89"/>
      <c r="G417" s="89"/>
    </row>
    <row r="418" spans="6:7" ht="13.5" customHeight="1">
      <c r="F418" s="89"/>
      <c r="G418" s="89"/>
    </row>
    <row r="419" spans="6:7" ht="13.5" customHeight="1">
      <c r="F419" s="89"/>
      <c r="G419" s="89"/>
    </row>
    <row r="420" spans="6:7" ht="13.5" customHeight="1">
      <c r="F420" s="89"/>
      <c r="G420" s="89"/>
    </row>
    <row r="421" spans="6:7" ht="13.5" customHeight="1">
      <c r="F421" s="89"/>
      <c r="G421" s="89"/>
    </row>
    <row r="422" spans="6:7" ht="13.5" customHeight="1">
      <c r="F422" s="89"/>
      <c r="G422" s="89"/>
    </row>
    <row r="423" spans="6:7" ht="13.5" customHeight="1">
      <c r="F423" s="89"/>
      <c r="G423" s="89"/>
    </row>
    <row r="424" spans="6:7" ht="13.5" customHeight="1">
      <c r="F424" s="89"/>
      <c r="G424" s="89"/>
    </row>
    <row r="425" spans="6:7" ht="13.5" customHeight="1">
      <c r="F425" s="89"/>
      <c r="G425" s="89"/>
    </row>
    <row r="426" spans="6:7" ht="13.5" customHeight="1">
      <c r="F426" s="89"/>
      <c r="G426" s="89"/>
    </row>
    <row r="427" spans="6:7" ht="13.5" customHeight="1">
      <c r="F427" s="89"/>
      <c r="G427" s="89"/>
    </row>
    <row r="428" spans="6:7" ht="13.5" customHeight="1">
      <c r="F428" s="89"/>
      <c r="G428" s="89"/>
    </row>
    <row r="429" spans="6:7" ht="13.5" customHeight="1">
      <c r="F429" s="89"/>
      <c r="G429" s="89"/>
    </row>
    <row r="430" spans="6:7" ht="13.5" customHeight="1">
      <c r="F430" s="89"/>
      <c r="G430" s="89"/>
    </row>
    <row r="431" spans="6:7" ht="13.5" customHeight="1">
      <c r="F431" s="89"/>
      <c r="G431" s="89"/>
    </row>
    <row r="432" spans="6:7" ht="13.5" customHeight="1">
      <c r="F432" s="89"/>
      <c r="G432" s="89"/>
    </row>
    <row r="433" spans="6:7" ht="13.5" customHeight="1">
      <c r="F433" s="89"/>
      <c r="G433" s="89"/>
    </row>
    <row r="434" spans="6:7" ht="13.5" customHeight="1">
      <c r="F434" s="89"/>
      <c r="G434" s="89"/>
    </row>
    <row r="435" spans="6:7" ht="13.5" customHeight="1">
      <c r="F435" s="89"/>
      <c r="G435" s="89"/>
    </row>
    <row r="436" spans="6:7" ht="13.5" customHeight="1">
      <c r="F436" s="89"/>
      <c r="G436" s="89"/>
    </row>
    <row r="437" spans="6:7" ht="13.5" customHeight="1">
      <c r="F437" s="89"/>
      <c r="G437" s="89"/>
    </row>
    <row r="438" spans="6:7" ht="13.5" customHeight="1">
      <c r="F438" s="89"/>
      <c r="G438" s="89"/>
    </row>
    <row r="439" spans="6:7" ht="13.5" customHeight="1">
      <c r="F439" s="89"/>
      <c r="G439" s="89"/>
    </row>
    <row r="440" spans="6:7" ht="13.5" customHeight="1">
      <c r="F440" s="89"/>
      <c r="G440" s="89"/>
    </row>
    <row r="441" spans="6:7" ht="13.5" customHeight="1">
      <c r="F441" s="89"/>
      <c r="G441" s="89"/>
    </row>
    <row r="442" spans="6:7" ht="13.5" customHeight="1">
      <c r="F442" s="89"/>
      <c r="G442" s="89"/>
    </row>
    <row r="443" spans="6:7" ht="13.5" customHeight="1">
      <c r="F443" s="89"/>
      <c r="G443" s="89"/>
    </row>
    <row r="444" spans="6:7" ht="13.5" customHeight="1">
      <c r="F444" s="89"/>
      <c r="G444" s="89"/>
    </row>
    <row r="445" spans="6:7" ht="13.5" customHeight="1">
      <c r="F445" s="89"/>
      <c r="G445" s="89"/>
    </row>
    <row r="446" spans="6:7" ht="13.5" customHeight="1">
      <c r="F446" s="89"/>
      <c r="G446" s="89"/>
    </row>
    <row r="447" spans="6:7" ht="13.5" customHeight="1">
      <c r="F447" s="89"/>
      <c r="G447" s="89"/>
    </row>
    <row r="448" spans="6:7" ht="13.5" customHeight="1">
      <c r="F448" s="89"/>
      <c r="G448" s="89"/>
    </row>
    <row r="449" spans="6:7" ht="13.5" customHeight="1">
      <c r="F449" s="89"/>
      <c r="G449" s="89"/>
    </row>
    <row r="450" spans="6:7" ht="13.5" customHeight="1">
      <c r="F450" s="89"/>
      <c r="G450" s="89"/>
    </row>
    <row r="451" spans="6:7" ht="13.5" customHeight="1">
      <c r="F451" s="89"/>
      <c r="G451" s="89"/>
    </row>
    <row r="452" spans="6:7" ht="13.5" customHeight="1">
      <c r="F452" s="89"/>
      <c r="G452" s="89"/>
    </row>
    <row r="453" spans="6:7" ht="13.5" customHeight="1">
      <c r="F453" s="89"/>
      <c r="G453" s="89"/>
    </row>
    <row r="454" spans="6:7" ht="13.5" customHeight="1">
      <c r="F454" s="89"/>
      <c r="G454" s="89"/>
    </row>
    <row r="455" spans="6:7" ht="13.5" customHeight="1">
      <c r="F455" s="89"/>
      <c r="G455" s="89"/>
    </row>
    <row r="456" spans="6:7" ht="13.5" customHeight="1">
      <c r="F456" s="89"/>
      <c r="G456" s="89"/>
    </row>
    <row r="457" spans="6:7" ht="13.5" customHeight="1">
      <c r="F457" s="89"/>
      <c r="G457" s="89"/>
    </row>
    <row r="458" spans="6:7" ht="13.5" customHeight="1">
      <c r="F458" s="89"/>
      <c r="G458" s="89"/>
    </row>
    <row r="459" spans="6:7" ht="13.5" customHeight="1">
      <c r="F459" s="89"/>
      <c r="G459" s="89"/>
    </row>
    <row r="460" spans="6:7" ht="13.5" customHeight="1">
      <c r="F460" s="89"/>
      <c r="G460" s="89"/>
    </row>
    <row r="461" spans="6:7" ht="13.5" customHeight="1">
      <c r="F461" s="89"/>
      <c r="G461" s="89"/>
    </row>
    <row r="462" spans="6:7" ht="13.5" customHeight="1">
      <c r="F462" s="89"/>
      <c r="G462" s="89"/>
    </row>
    <row r="463" spans="6:7" ht="13.5" customHeight="1">
      <c r="F463" s="89"/>
      <c r="G463" s="89"/>
    </row>
    <row r="464" spans="6:7" ht="13.5" customHeight="1">
      <c r="F464" s="89"/>
      <c r="G464" s="89"/>
    </row>
    <row r="465" spans="6:7" ht="13.5" customHeight="1">
      <c r="F465" s="89"/>
      <c r="G465" s="89"/>
    </row>
    <row r="466" spans="6:7" ht="13.5" customHeight="1">
      <c r="F466" s="89"/>
      <c r="G466" s="89"/>
    </row>
    <row r="467" spans="6:7" ht="13.5" customHeight="1">
      <c r="F467" s="89"/>
      <c r="G467" s="89"/>
    </row>
    <row r="468" spans="6:7" ht="13.5" customHeight="1">
      <c r="F468" s="89"/>
      <c r="G468" s="89"/>
    </row>
    <row r="469" spans="6:7" ht="13.5" customHeight="1">
      <c r="F469" s="89"/>
      <c r="G469" s="89"/>
    </row>
    <row r="470" spans="6:7" ht="13.5" customHeight="1">
      <c r="F470" s="89"/>
      <c r="G470" s="89"/>
    </row>
    <row r="471" spans="6:7" ht="13.5" customHeight="1">
      <c r="F471" s="89"/>
      <c r="G471" s="89"/>
    </row>
    <row r="472" spans="6:7" ht="13.5" customHeight="1">
      <c r="F472" s="89"/>
      <c r="G472" s="89"/>
    </row>
    <row r="473" spans="6:7" ht="13.5" customHeight="1">
      <c r="F473" s="89"/>
      <c r="G473" s="89"/>
    </row>
    <row r="474" spans="6:7" ht="13.5" customHeight="1">
      <c r="F474" s="89"/>
      <c r="G474" s="89"/>
    </row>
    <row r="475" spans="6:7" ht="13.5" customHeight="1">
      <c r="F475" s="89"/>
      <c r="G475" s="89"/>
    </row>
    <row r="476" spans="6:7" ht="13.5" customHeight="1">
      <c r="F476" s="89"/>
      <c r="G476" s="89"/>
    </row>
    <row r="477" spans="6:7" ht="13.5" customHeight="1">
      <c r="F477" s="89"/>
      <c r="G477" s="89"/>
    </row>
    <row r="478" spans="6:7" ht="13.5" customHeight="1">
      <c r="F478" s="89"/>
      <c r="G478" s="89"/>
    </row>
    <row r="479" spans="6:7" ht="13.5" customHeight="1">
      <c r="F479" s="89"/>
      <c r="G479" s="89"/>
    </row>
    <row r="480" spans="6:7" ht="13.5" customHeight="1">
      <c r="F480" s="89"/>
      <c r="G480" s="89"/>
    </row>
    <row r="481" spans="6:7" ht="13.5" customHeight="1">
      <c r="F481" s="89"/>
      <c r="G481" s="89"/>
    </row>
    <row r="482" spans="6:7" ht="13.5" customHeight="1">
      <c r="F482" s="89"/>
      <c r="G482" s="89"/>
    </row>
    <row r="483" spans="6:7" ht="13.5" customHeight="1">
      <c r="F483" s="89"/>
      <c r="G483" s="89"/>
    </row>
    <row r="484" spans="6:7" ht="13.5" customHeight="1">
      <c r="F484" s="89"/>
      <c r="G484" s="89"/>
    </row>
    <row r="485" spans="6:7" ht="13.5" customHeight="1">
      <c r="F485" s="89"/>
      <c r="G485" s="89"/>
    </row>
    <row r="486" spans="6:7" ht="13.5" customHeight="1">
      <c r="F486" s="89"/>
      <c r="G486" s="89"/>
    </row>
    <row r="487" spans="6:7" ht="13.5" customHeight="1">
      <c r="F487" s="89"/>
      <c r="G487" s="89"/>
    </row>
    <row r="488" spans="6:7" ht="13.5" customHeight="1">
      <c r="F488" s="89"/>
      <c r="G488" s="89"/>
    </row>
    <row r="489" spans="6:7" ht="13.5" customHeight="1">
      <c r="F489" s="89"/>
      <c r="G489" s="89"/>
    </row>
    <row r="490" spans="6:7" ht="13.5" customHeight="1">
      <c r="F490" s="89"/>
      <c r="G490" s="89"/>
    </row>
    <row r="491" spans="6:7" ht="13.5" customHeight="1">
      <c r="F491" s="89"/>
      <c r="G491" s="89"/>
    </row>
    <row r="492" spans="6:7" ht="13.5" customHeight="1">
      <c r="F492" s="89"/>
      <c r="G492" s="89"/>
    </row>
    <row r="493" spans="6:7" ht="13.5" customHeight="1">
      <c r="F493" s="89"/>
      <c r="G493" s="89"/>
    </row>
    <row r="494" spans="6:7" ht="13.5" customHeight="1">
      <c r="F494" s="89"/>
      <c r="G494" s="89"/>
    </row>
    <row r="495" spans="6:7" ht="13.5" customHeight="1">
      <c r="F495" s="89"/>
      <c r="G495" s="89"/>
    </row>
    <row r="496" spans="6:7" ht="13.5" customHeight="1">
      <c r="F496" s="89"/>
      <c r="G496" s="89"/>
    </row>
    <row r="497" spans="6:7" ht="13.5" customHeight="1">
      <c r="F497" s="89"/>
      <c r="G497" s="89"/>
    </row>
    <row r="498" spans="6:7" ht="13.5" customHeight="1">
      <c r="F498" s="89"/>
      <c r="G498" s="89"/>
    </row>
    <row r="499" spans="6:7" ht="13.5" customHeight="1">
      <c r="F499" s="89"/>
      <c r="G499" s="89"/>
    </row>
    <row r="500" spans="6:7" ht="13.5" customHeight="1">
      <c r="F500" s="89"/>
      <c r="G500" s="89"/>
    </row>
    <row r="501" spans="6:7" ht="13.5" customHeight="1">
      <c r="F501" s="89"/>
      <c r="G501" s="89"/>
    </row>
    <row r="502" spans="6:7" ht="13.5" customHeight="1">
      <c r="F502" s="89"/>
      <c r="G502" s="89"/>
    </row>
    <row r="503" spans="6:7" ht="13.5" customHeight="1">
      <c r="F503" s="89"/>
      <c r="G503" s="89"/>
    </row>
    <row r="504" spans="6:7" ht="13.5" customHeight="1">
      <c r="F504" s="89"/>
      <c r="G504" s="89"/>
    </row>
    <row r="505" spans="6:7" ht="13.5" customHeight="1">
      <c r="F505" s="89"/>
      <c r="G505" s="89"/>
    </row>
    <row r="506" spans="6:7" ht="13.5" customHeight="1">
      <c r="F506" s="89"/>
      <c r="G506" s="89"/>
    </row>
    <row r="507" spans="6:7" ht="13.5" customHeight="1">
      <c r="F507" s="89"/>
      <c r="G507" s="89"/>
    </row>
    <row r="508" spans="6:7" ht="13.5" customHeight="1">
      <c r="F508" s="89"/>
      <c r="G508" s="89"/>
    </row>
    <row r="509" spans="6:7" ht="13.5" customHeight="1">
      <c r="F509" s="89"/>
      <c r="G509" s="89"/>
    </row>
    <row r="510" spans="6:7" ht="13.5" customHeight="1">
      <c r="F510" s="89"/>
      <c r="G510" s="89"/>
    </row>
    <row r="511" spans="6:7" ht="13.5" customHeight="1">
      <c r="F511" s="89"/>
      <c r="G511" s="89"/>
    </row>
    <row r="512" spans="6:7" ht="13.5" customHeight="1">
      <c r="F512" s="89"/>
      <c r="G512" s="89"/>
    </row>
    <row r="513" spans="6:7" ht="13.5" customHeight="1">
      <c r="F513" s="89"/>
      <c r="G513" s="89"/>
    </row>
    <row r="514" spans="6:7" ht="13.5" customHeight="1">
      <c r="F514" s="89"/>
      <c r="G514" s="89"/>
    </row>
    <row r="515" spans="6:7" ht="13.5" customHeight="1">
      <c r="F515" s="89"/>
      <c r="G515" s="89"/>
    </row>
    <row r="516" spans="6:7" ht="13.5" customHeight="1">
      <c r="F516" s="89"/>
      <c r="G516" s="89"/>
    </row>
    <row r="517" spans="6:7" ht="13.5" customHeight="1">
      <c r="F517" s="89"/>
      <c r="G517" s="89"/>
    </row>
    <row r="518" spans="6:7" ht="13.5" customHeight="1">
      <c r="F518" s="89"/>
      <c r="G518" s="89"/>
    </row>
    <row r="519" spans="6:7" ht="13.5" customHeight="1">
      <c r="F519" s="89"/>
      <c r="G519" s="89"/>
    </row>
    <row r="520" spans="6:7" ht="13.5" customHeight="1">
      <c r="F520" s="89"/>
      <c r="G520" s="89"/>
    </row>
    <row r="521" spans="6:7" ht="13.5" customHeight="1">
      <c r="F521" s="89"/>
      <c r="G521" s="89"/>
    </row>
    <row r="522" spans="6:7" ht="13.5" customHeight="1">
      <c r="F522" s="89"/>
      <c r="G522" s="89"/>
    </row>
    <row r="523" spans="6:7" ht="13.5" customHeight="1">
      <c r="F523" s="89"/>
      <c r="G523" s="89"/>
    </row>
    <row r="524" spans="6:7" ht="13.5" customHeight="1">
      <c r="F524" s="89"/>
      <c r="G524" s="89"/>
    </row>
    <row r="525" spans="6:7" ht="13.5" customHeight="1">
      <c r="F525" s="89"/>
      <c r="G525" s="89"/>
    </row>
    <row r="526" spans="6:7" ht="13.5" customHeight="1">
      <c r="F526" s="89"/>
      <c r="G526" s="89"/>
    </row>
    <row r="527" spans="6:7" ht="13.5" customHeight="1">
      <c r="F527" s="89"/>
      <c r="G527" s="89"/>
    </row>
    <row r="528" spans="6:7" ht="13.5" customHeight="1">
      <c r="F528" s="89"/>
      <c r="G528" s="89"/>
    </row>
    <row r="529" spans="6:7" ht="13.5" customHeight="1">
      <c r="F529" s="89"/>
      <c r="G529" s="89"/>
    </row>
    <row r="530" spans="6:7" ht="13.5" customHeight="1">
      <c r="F530" s="89"/>
      <c r="G530" s="89"/>
    </row>
    <row r="531" spans="6:7" ht="13.5" customHeight="1">
      <c r="F531" s="89"/>
      <c r="G531" s="89"/>
    </row>
    <row r="532" spans="6:7" ht="13.5" customHeight="1">
      <c r="F532" s="89"/>
      <c r="G532" s="89"/>
    </row>
    <row r="533" spans="6:7" ht="13.5" customHeight="1">
      <c r="F533" s="89"/>
      <c r="G533" s="89"/>
    </row>
    <row r="534" spans="6:7" ht="13.5" customHeight="1">
      <c r="F534" s="89"/>
      <c r="G534" s="89"/>
    </row>
    <row r="535" spans="6:7" ht="13.5" customHeight="1">
      <c r="F535" s="89"/>
      <c r="G535" s="89"/>
    </row>
    <row r="536" spans="6:7" ht="13.5" customHeight="1">
      <c r="F536" s="89"/>
      <c r="G536" s="89"/>
    </row>
    <row r="537" spans="6:7" ht="13.5" customHeight="1">
      <c r="F537" s="89"/>
      <c r="G537" s="89"/>
    </row>
    <row r="538" spans="6:7" ht="13.5" customHeight="1">
      <c r="F538" s="89"/>
      <c r="G538" s="89"/>
    </row>
    <row r="539" spans="6:7" ht="13.5" customHeight="1">
      <c r="F539" s="89"/>
      <c r="G539" s="89"/>
    </row>
    <row r="540" spans="6:7" ht="13.5" customHeight="1">
      <c r="F540" s="89"/>
      <c r="G540" s="89"/>
    </row>
    <row r="541" spans="6:7" ht="13.5" customHeight="1">
      <c r="F541" s="89"/>
      <c r="G541" s="89"/>
    </row>
    <row r="542" spans="6:7" ht="13.5" customHeight="1">
      <c r="F542" s="89"/>
      <c r="G542" s="89"/>
    </row>
    <row r="543" spans="6:7" ht="13.5" customHeight="1">
      <c r="F543" s="89"/>
      <c r="G543" s="89"/>
    </row>
    <row r="544" spans="6:7" ht="13.5" customHeight="1">
      <c r="F544" s="89"/>
      <c r="G544" s="89"/>
    </row>
    <row r="545" spans="6:7" ht="13.5" customHeight="1">
      <c r="F545" s="89"/>
      <c r="G545" s="89"/>
    </row>
    <row r="546" spans="6:7" ht="13.5" customHeight="1">
      <c r="F546" s="89"/>
      <c r="G546" s="89"/>
    </row>
    <row r="547" spans="6:7" ht="13.5" customHeight="1">
      <c r="F547" s="89"/>
      <c r="G547" s="89"/>
    </row>
    <row r="548" spans="6:7" ht="13.5" customHeight="1">
      <c r="F548" s="89"/>
      <c r="G548" s="89"/>
    </row>
    <row r="549" spans="6:7" ht="13.5" customHeight="1">
      <c r="F549" s="89"/>
      <c r="G549" s="89"/>
    </row>
    <row r="550" spans="6:7" ht="13.5" customHeight="1">
      <c r="F550" s="89"/>
      <c r="G550" s="89"/>
    </row>
    <row r="551" spans="6:7" ht="13.5" customHeight="1">
      <c r="F551" s="89"/>
      <c r="G551" s="89"/>
    </row>
    <row r="552" spans="6:7" ht="13.5" customHeight="1">
      <c r="F552" s="89"/>
      <c r="G552" s="89"/>
    </row>
    <row r="553" spans="6:7" ht="13.5" customHeight="1">
      <c r="F553" s="89"/>
      <c r="G553" s="89"/>
    </row>
    <row r="554" spans="6:7" ht="13.5" customHeight="1">
      <c r="F554" s="89"/>
      <c r="G554" s="89"/>
    </row>
    <row r="555" spans="6:7" ht="13.5" customHeight="1">
      <c r="F555" s="89"/>
      <c r="G555" s="89"/>
    </row>
    <row r="556" spans="6:7" ht="13.5" customHeight="1">
      <c r="F556" s="89"/>
      <c r="G556" s="89"/>
    </row>
    <row r="557" spans="6:7" ht="13.5" customHeight="1">
      <c r="F557" s="89"/>
      <c r="G557" s="89"/>
    </row>
    <row r="558" spans="6:7" ht="13.5" customHeight="1">
      <c r="F558" s="89"/>
      <c r="G558" s="89"/>
    </row>
    <row r="559" spans="6:7" ht="13.5" customHeight="1">
      <c r="F559" s="89"/>
      <c r="G559" s="89"/>
    </row>
    <row r="560" spans="6:7" ht="13.5" customHeight="1">
      <c r="F560" s="89"/>
      <c r="G560" s="89"/>
    </row>
    <row r="561" spans="6:7" ht="13.5" customHeight="1">
      <c r="F561" s="89"/>
      <c r="G561" s="89"/>
    </row>
    <row r="562" spans="6:7" ht="13.5" customHeight="1">
      <c r="F562" s="89"/>
      <c r="G562" s="89"/>
    </row>
    <row r="563" spans="6:7" ht="13.5" customHeight="1">
      <c r="F563" s="89"/>
      <c r="G563" s="89"/>
    </row>
    <row r="564" spans="6:7" ht="13.5" customHeight="1">
      <c r="F564" s="89"/>
      <c r="G564" s="89"/>
    </row>
    <row r="565" spans="6:7" ht="13.5" customHeight="1">
      <c r="F565" s="89"/>
      <c r="G565" s="89"/>
    </row>
    <row r="566" spans="6:7" ht="13.5" customHeight="1">
      <c r="F566" s="89"/>
      <c r="G566" s="89"/>
    </row>
    <row r="567" spans="6:7" ht="13.5" customHeight="1">
      <c r="F567" s="89"/>
      <c r="G567" s="89"/>
    </row>
    <row r="568" spans="6:7" ht="13.5" customHeight="1">
      <c r="F568" s="89"/>
      <c r="G568" s="89"/>
    </row>
    <row r="569" spans="6:7" ht="13.5" customHeight="1">
      <c r="F569" s="89"/>
      <c r="G569" s="89"/>
    </row>
    <row r="570" spans="6:7" ht="13.5" customHeight="1">
      <c r="F570" s="89"/>
      <c r="G570" s="89"/>
    </row>
    <row r="571" spans="6:7" ht="13.5" customHeight="1">
      <c r="F571" s="89"/>
      <c r="G571" s="89"/>
    </row>
    <row r="572" spans="6:7" ht="13.5" customHeight="1">
      <c r="F572" s="89"/>
      <c r="G572" s="89"/>
    </row>
    <row r="573" spans="6:7" ht="13.5" customHeight="1">
      <c r="F573" s="89"/>
      <c r="G573" s="89"/>
    </row>
    <row r="574" spans="6:7" ht="13.5" customHeight="1">
      <c r="F574" s="89"/>
      <c r="G574" s="89"/>
    </row>
    <row r="575" spans="6:7" ht="13.5" customHeight="1">
      <c r="F575" s="89"/>
      <c r="G575" s="89"/>
    </row>
    <row r="576" spans="6:7" ht="13.5" customHeight="1">
      <c r="F576" s="89"/>
      <c r="G576" s="89"/>
    </row>
    <row r="577" spans="6:7" ht="13.5" customHeight="1">
      <c r="F577" s="89"/>
      <c r="G577" s="89"/>
    </row>
    <row r="578" spans="6:7" ht="13.5" customHeight="1">
      <c r="F578" s="89"/>
      <c r="G578" s="89"/>
    </row>
    <row r="579" spans="6:7" ht="13.5" customHeight="1">
      <c r="F579" s="89"/>
      <c r="G579" s="89"/>
    </row>
    <row r="580" spans="6:7" ht="13.5" customHeight="1">
      <c r="F580" s="89"/>
      <c r="G580" s="89"/>
    </row>
    <row r="581" spans="6:7" ht="13.5" customHeight="1">
      <c r="F581" s="89"/>
      <c r="G581" s="89"/>
    </row>
    <row r="582" spans="6:7" ht="13.5" customHeight="1">
      <c r="F582" s="89"/>
      <c r="G582" s="89"/>
    </row>
    <row r="583" spans="6:7" ht="13.5" customHeight="1">
      <c r="F583" s="89"/>
      <c r="G583" s="89"/>
    </row>
    <row r="584" spans="6:7" ht="13.5" customHeight="1">
      <c r="F584" s="89"/>
      <c r="G584" s="89"/>
    </row>
    <row r="585" spans="6:7" ht="13.5" customHeight="1">
      <c r="F585" s="89"/>
      <c r="G585" s="89"/>
    </row>
    <row r="586" spans="6:7" ht="13.5" customHeight="1">
      <c r="F586" s="89"/>
      <c r="G586" s="89"/>
    </row>
    <row r="587" spans="6:7" ht="13.5" customHeight="1">
      <c r="F587" s="89"/>
      <c r="G587" s="89"/>
    </row>
    <row r="588" spans="6:7" ht="13.5" customHeight="1">
      <c r="F588" s="89"/>
      <c r="G588" s="89"/>
    </row>
    <row r="589" spans="6:7" ht="13.5" customHeight="1">
      <c r="F589" s="89"/>
      <c r="G589" s="89"/>
    </row>
    <row r="590" spans="6:7" ht="13.5" customHeight="1">
      <c r="F590" s="89"/>
      <c r="G590" s="89"/>
    </row>
    <row r="591" spans="6:7" ht="13.5" customHeight="1">
      <c r="F591" s="89"/>
      <c r="G591" s="89"/>
    </row>
    <row r="592" spans="6:7" ht="13.5" customHeight="1">
      <c r="F592" s="89"/>
      <c r="G592" s="89"/>
    </row>
    <row r="593" spans="6:7" ht="13.5" customHeight="1">
      <c r="F593" s="89"/>
      <c r="G593" s="89"/>
    </row>
    <row r="594" spans="6:7" ht="13.5" customHeight="1">
      <c r="F594" s="89"/>
      <c r="G594" s="89"/>
    </row>
    <row r="595" spans="6:7" ht="13.5" customHeight="1">
      <c r="F595" s="89"/>
      <c r="G595" s="89"/>
    </row>
    <row r="596" spans="6:7" ht="13.5" customHeight="1">
      <c r="F596" s="89"/>
      <c r="G596" s="89"/>
    </row>
    <row r="597" spans="6:7" ht="13.5" customHeight="1">
      <c r="F597" s="89"/>
      <c r="G597" s="89"/>
    </row>
    <row r="598" spans="6:7" ht="13.5" customHeight="1">
      <c r="F598" s="89"/>
      <c r="G598" s="89"/>
    </row>
    <row r="599" spans="6:7" ht="13.5" customHeight="1">
      <c r="F599" s="89"/>
      <c r="G599" s="89"/>
    </row>
    <row r="600" spans="6:7" ht="13.5" customHeight="1">
      <c r="F600" s="89"/>
      <c r="G600" s="89"/>
    </row>
    <row r="601" spans="6:7" ht="13.5" customHeight="1">
      <c r="F601" s="89"/>
      <c r="G601" s="89"/>
    </row>
    <row r="602" spans="6:7" ht="13.5" customHeight="1">
      <c r="F602" s="89"/>
      <c r="G602" s="89"/>
    </row>
    <row r="603" spans="6:7" ht="13.5" customHeight="1">
      <c r="F603" s="89"/>
      <c r="G603" s="89"/>
    </row>
    <row r="604" spans="6:7" ht="13.5" customHeight="1">
      <c r="F604" s="89"/>
      <c r="G604" s="89"/>
    </row>
    <row r="605" spans="6:7" ht="13.5" customHeight="1">
      <c r="F605" s="89"/>
      <c r="G605" s="89"/>
    </row>
    <row r="606" spans="6:7" ht="13.5" customHeight="1">
      <c r="F606" s="89"/>
      <c r="G606" s="89"/>
    </row>
    <row r="607" spans="6:7" ht="13.5" customHeight="1">
      <c r="F607" s="89"/>
      <c r="G607" s="89"/>
    </row>
    <row r="608" spans="6:7" ht="13.5" customHeight="1">
      <c r="F608" s="89"/>
      <c r="G608" s="89"/>
    </row>
    <row r="609" spans="6:7" ht="13.5" customHeight="1">
      <c r="F609" s="89"/>
      <c r="G609" s="89"/>
    </row>
    <row r="610" spans="6:7" ht="13.5" customHeight="1">
      <c r="F610" s="89"/>
      <c r="G610" s="89"/>
    </row>
    <row r="611" spans="6:7" ht="13.5" customHeight="1">
      <c r="F611" s="89"/>
      <c r="G611" s="89"/>
    </row>
    <row r="612" spans="6:7" ht="13.5" customHeight="1">
      <c r="F612" s="89"/>
      <c r="G612" s="89"/>
    </row>
    <row r="613" spans="6:7" ht="13.5" customHeight="1">
      <c r="F613" s="89"/>
      <c r="G613" s="89"/>
    </row>
    <row r="614" spans="6:7" ht="13.5" customHeight="1">
      <c r="F614" s="89"/>
      <c r="G614" s="89"/>
    </row>
    <row r="615" spans="6:7" ht="13.5" customHeight="1">
      <c r="F615" s="89"/>
      <c r="G615" s="89"/>
    </row>
    <row r="616" spans="6:7" ht="13.5" customHeight="1">
      <c r="F616" s="89"/>
      <c r="G616" s="89"/>
    </row>
    <row r="617" spans="6:7" ht="13.5" customHeight="1">
      <c r="F617" s="89"/>
      <c r="G617" s="89"/>
    </row>
    <row r="618" spans="6:7" ht="13.5" customHeight="1">
      <c r="F618" s="89"/>
      <c r="G618" s="89"/>
    </row>
    <row r="619" spans="6:7" ht="13.5" customHeight="1">
      <c r="F619" s="89"/>
      <c r="G619" s="89"/>
    </row>
    <row r="620" spans="6:7" ht="13.5" customHeight="1">
      <c r="F620" s="89"/>
      <c r="G620" s="89"/>
    </row>
    <row r="621" spans="6:7" ht="13.5" customHeight="1">
      <c r="F621" s="89"/>
      <c r="G621" s="89"/>
    </row>
    <row r="622" spans="6:7" ht="13.5" customHeight="1">
      <c r="F622" s="89"/>
      <c r="G622" s="89"/>
    </row>
    <row r="623" spans="6:7" ht="13.5" customHeight="1">
      <c r="F623" s="89"/>
      <c r="G623" s="89"/>
    </row>
    <row r="624" spans="6:7" ht="13.5" customHeight="1">
      <c r="F624" s="89"/>
      <c r="G624" s="89"/>
    </row>
    <row r="625" spans="6:7" ht="13.5" customHeight="1">
      <c r="F625" s="89"/>
      <c r="G625" s="89"/>
    </row>
    <row r="626" spans="6:7" ht="13.5" customHeight="1">
      <c r="F626" s="89"/>
      <c r="G626" s="89"/>
    </row>
    <row r="627" spans="6:7" ht="13.5" customHeight="1">
      <c r="F627" s="89"/>
      <c r="G627" s="89"/>
    </row>
    <row r="628" spans="6:7" ht="13.5" customHeight="1">
      <c r="F628" s="89"/>
      <c r="G628" s="89"/>
    </row>
    <row r="629" spans="6:7" ht="13.5" customHeight="1">
      <c r="F629" s="89"/>
      <c r="G629" s="89"/>
    </row>
    <row r="630" spans="6:7" ht="13.5" customHeight="1">
      <c r="F630" s="89"/>
      <c r="G630" s="89"/>
    </row>
    <row r="631" spans="6:7" ht="13.5" customHeight="1">
      <c r="F631" s="89"/>
      <c r="G631" s="89"/>
    </row>
    <row r="632" spans="6:7" ht="13.5" customHeight="1">
      <c r="F632" s="89"/>
      <c r="G632" s="89"/>
    </row>
    <row r="633" spans="6:7" ht="13.5" customHeight="1">
      <c r="F633" s="89"/>
      <c r="G633" s="89"/>
    </row>
    <row r="634" spans="6:7" ht="13.5" customHeight="1">
      <c r="F634" s="89"/>
      <c r="G634" s="89"/>
    </row>
    <row r="635" spans="6:7" ht="13.5" customHeight="1">
      <c r="F635" s="89"/>
      <c r="G635" s="89"/>
    </row>
    <row r="636" spans="6:7" ht="13.5" customHeight="1">
      <c r="F636" s="89"/>
      <c r="G636" s="89"/>
    </row>
    <row r="637" spans="6:7" ht="13.5" customHeight="1">
      <c r="F637" s="89"/>
      <c r="G637" s="89"/>
    </row>
    <row r="638" spans="6:7" ht="13.5" customHeight="1">
      <c r="F638" s="89"/>
      <c r="G638" s="89"/>
    </row>
    <row r="639" spans="6:7" ht="13.5" customHeight="1">
      <c r="F639" s="89"/>
      <c r="G639" s="89"/>
    </row>
    <row r="640" spans="6:7" ht="13.5" customHeight="1">
      <c r="F640" s="89"/>
      <c r="G640" s="89"/>
    </row>
    <row r="641" spans="6:7" ht="13.5" customHeight="1">
      <c r="F641" s="89"/>
      <c r="G641" s="89"/>
    </row>
    <row r="642" spans="6:7" ht="13.5" customHeight="1">
      <c r="F642" s="89"/>
      <c r="G642" s="89"/>
    </row>
    <row r="643" spans="6:7" ht="13.5" customHeight="1">
      <c r="F643" s="89"/>
      <c r="G643" s="89"/>
    </row>
    <row r="644" spans="6:7" ht="13.5" customHeight="1">
      <c r="F644" s="89"/>
      <c r="G644" s="89"/>
    </row>
    <row r="645" spans="6:7" ht="13.5" customHeight="1">
      <c r="F645" s="89"/>
      <c r="G645" s="89"/>
    </row>
    <row r="646" spans="6:7" ht="13.5" customHeight="1">
      <c r="F646" s="89"/>
      <c r="G646" s="89"/>
    </row>
    <row r="647" spans="6:7" ht="13.5" customHeight="1">
      <c r="F647" s="89"/>
      <c r="G647" s="89"/>
    </row>
    <row r="648" spans="6:7" ht="13.5" customHeight="1">
      <c r="F648" s="89"/>
      <c r="G648" s="89"/>
    </row>
    <row r="649" spans="6:7" ht="13.5" customHeight="1">
      <c r="F649" s="89"/>
      <c r="G649" s="89"/>
    </row>
    <row r="650" spans="6:7" ht="13.5" customHeight="1">
      <c r="F650" s="89"/>
      <c r="G650" s="89"/>
    </row>
    <row r="651" spans="6:7" ht="13.5" customHeight="1">
      <c r="F651" s="89"/>
      <c r="G651" s="89"/>
    </row>
    <row r="652" spans="6:7" ht="13.5" customHeight="1">
      <c r="F652" s="89"/>
      <c r="G652" s="89"/>
    </row>
    <row r="653" spans="6:7" ht="13.5" customHeight="1">
      <c r="F653" s="89"/>
      <c r="G653" s="89"/>
    </row>
    <row r="654" spans="6:7" ht="13.5" customHeight="1">
      <c r="F654" s="89"/>
      <c r="G654" s="89"/>
    </row>
    <row r="655" spans="6:7" ht="13.5" customHeight="1">
      <c r="F655" s="89"/>
      <c r="G655" s="89"/>
    </row>
    <row r="656" spans="6:7" ht="13.5" customHeight="1">
      <c r="F656" s="89"/>
      <c r="G656" s="89"/>
    </row>
    <row r="657" spans="6:7" ht="13.5" customHeight="1">
      <c r="F657" s="89"/>
      <c r="G657" s="89"/>
    </row>
    <row r="658" spans="6:7" ht="13.5" customHeight="1">
      <c r="F658" s="89"/>
      <c r="G658" s="89"/>
    </row>
    <row r="659" spans="6:7" ht="13.5" customHeight="1">
      <c r="F659" s="89"/>
      <c r="G659" s="89"/>
    </row>
    <row r="660" spans="6:7" ht="13.5" customHeight="1">
      <c r="F660" s="89"/>
      <c r="G660" s="89"/>
    </row>
    <row r="661" spans="6:7" ht="13.5" customHeight="1">
      <c r="F661" s="89"/>
      <c r="G661" s="89"/>
    </row>
    <row r="662" spans="6:7" ht="13.5" customHeight="1">
      <c r="F662" s="89"/>
      <c r="G662" s="89"/>
    </row>
    <row r="663" spans="6:7" ht="13.5" customHeight="1">
      <c r="F663" s="89"/>
      <c r="G663" s="89"/>
    </row>
    <row r="664" spans="6:7" ht="13.5" customHeight="1">
      <c r="F664" s="89"/>
      <c r="G664" s="89"/>
    </row>
    <row r="665" spans="6:7" ht="13.5" customHeight="1">
      <c r="F665" s="89"/>
      <c r="G665" s="89"/>
    </row>
    <row r="666" spans="6:7" ht="13.5" customHeight="1">
      <c r="F666" s="89"/>
      <c r="G666" s="89"/>
    </row>
    <row r="667" spans="6:7" ht="13.5" customHeight="1">
      <c r="F667" s="89"/>
      <c r="G667" s="89"/>
    </row>
    <row r="668" spans="6:7" ht="13.5" customHeight="1">
      <c r="F668" s="89"/>
      <c r="G668" s="89"/>
    </row>
    <row r="669" spans="6:7" ht="13.5" customHeight="1">
      <c r="F669" s="89"/>
      <c r="G669" s="89"/>
    </row>
    <row r="670" spans="6:7" ht="13.5" customHeight="1">
      <c r="F670" s="89"/>
      <c r="G670" s="89"/>
    </row>
    <row r="671" spans="6:7" ht="13.5" customHeight="1">
      <c r="F671" s="89"/>
      <c r="G671" s="89"/>
    </row>
    <row r="672" spans="6:7" ht="13.5" customHeight="1">
      <c r="F672" s="89"/>
      <c r="G672" s="89"/>
    </row>
    <row r="673" spans="6:7" ht="13.5" customHeight="1">
      <c r="F673" s="89"/>
      <c r="G673" s="89"/>
    </row>
    <row r="674" spans="6:7" ht="13.5" customHeight="1">
      <c r="F674" s="89"/>
      <c r="G674" s="89"/>
    </row>
    <row r="675" spans="6:7" ht="13.5" customHeight="1">
      <c r="F675" s="89"/>
      <c r="G675" s="89"/>
    </row>
    <row r="676" spans="6:7" ht="13.5" customHeight="1">
      <c r="F676" s="89"/>
      <c r="G676" s="89"/>
    </row>
    <row r="677" spans="6:7" ht="13.5" customHeight="1">
      <c r="F677" s="89"/>
      <c r="G677" s="89"/>
    </row>
    <row r="678" spans="6:7" ht="13.5" customHeight="1">
      <c r="F678" s="89"/>
      <c r="G678" s="89"/>
    </row>
    <row r="679" spans="6:7" ht="13.5" customHeight="1">
      <c r="F679" s="89"/>
      <c r="G679" s="89"/>
    </row>
    <row r="680" spans="6:7" ht="13.5" customHeight="1">
      <c r="F680" s="89"/>
      <c r="G680" s="89"/>
    </row>
    <row r="681" spans="6:7" ht="13.5" customHeight="1">
      <c r="F681" s="89"/>
      <c r="G681" s="89"/>
    </row>
    <row r="682" spans="6:7" ht="13.5" customHeight="1">
      <c r="F682" s="89"/>
      <c r="G682" s="89"/>
    </row>
    <row r="683" spans="6:7" ht="13.5" customHeight="1">
      <c r="F683" s="89"/>
      <c r="G683" s="89"/>
    </row>
    <row r="684" spans="6:7" ht="13.5" customHeight="1">
      <c r="F684" s="89"/>
      <c r="G684" s="89"/>
    </row>
    <row r="685" spans="6:7" ht="13.5" customHeight="1">
      <c r="F685" s="89"/>
      <c r="G685" s="89"/>
    </row>
    <row r="686" spans="6:7" ht="13.5" customHeight="1">
      <c r="F686" s="89"/>
      <c r="G686" s="89"/>
    </row>
    <row r="687" spans="6:7" ht="13.5" customHeight="1">
      <c r="F687" s="89"/>
      <c r="G687" s="89"/>
    </row>
    <row r="688" spans="6:7" ht="13.5" customHeight="1">
      <c r="F688" s="89"/>
      <c r="G688" s="89"/>
    </row>
    <row r="689" spans="6:7" ht="13.5" customHeight="1">
      <c r="F689" s="89"/>
      <c r="G689" s="89"/>
    </row>
    <row r="690" spans="6:7" ht="13.5" customHeight="1">
      <c r="F690" s="89"/>
      <c r="G690" s="89"/>
    </row>
    <row r="691" spans="6:7" ht="13.5" customHeight="1">
      <c r="F691" s="89"/>
      <c r="G691" s="89"/>
    </row>
    <row r="692" spans="6:7" ht="13.5" customHeight="1">
      <c r="F692" s="89"/>
      <c r="G692" s="89"/>
    </row>
    <row r="693" spans="6:7" ht="13.5" customHeight="1">
      <c r="F693" s="89"/>
      <c r="G693" s="89"/>
    </row>
    <row r="694" spans="6:7" ht="13.5" customHeight="1">
      <c r="F694" s="89"/>
      <c r="G694" s="89"/>
    </row>
    <row r="695" spans="6:7" ht="13.5" customHeight="1">
      <c r="F695" s="89"/>
      <c r="G695" s="89"/>
    </row>
    <row r="696" spans="6:7" ht="13.5" customHeight="1">
      <c r="F696" s="89"/>
      <c r="G696" s="89"/>
    </row>
    <row r="697" spans="6:7" ht="13.5" customHeight="1">
      <c r="F697" s="89"/>
      <c r="G697" s="89"/>
    </row>
    <row r="698" spans="6:7" ht="13.5" customHeight="1">
      <c r="F698" s="89"/>
      <c r="G698" s="89"/>
    </row>
    <row r="699" spans="6:7" ht="13.5" customHeight="1">
      <c r="F699" s="89"/>
      <c r="G699" s="89"/>
    </row>
    <row r="700" spans="6:7" ht="13.5" customHeight="1">
      <c r="F700" s="89"/>
      <c r="G700" s="89"/>
    </row>
    <row r="701" spans="6:7" ht="13.5" customHeight="1">
      <c r="F701" s="89"/>
      <c r="G701" s="89"/>
    </row>
    <row r="702" spans="6:7" ht="13.5" customHeight="1">
      <c r="F702" s="89"/>
      <c r="G702" s="89"/>
    </row>
    <row r="703" spans="6:7" ht="13.5" customHeight="1">
      <c r="F703" s="89"/>
      <c r="G703" s="89"/>
    </row>
    <row r="704" spans="6:7" ht="13.5" customHeight="1">
      <c r="F704" s="89"/>
      <c r="G704" s="89"/>
    </row>
    <row r="705" spans="6:7" ht="13.5" customHeight="1">
      <c r="F705" s="89"/>
      <c r="G705" s="89"/>
    </row>
    <row r="706" spans="6:7" ht="13.5" customHeight="1">
      <c r="F706" s="89"/>
      <c r="G706" s="89"/>
    </row>
    <row r="707" spans="6:7" ht="13.5" customHeight="1">
      <c r="F707" s="89"/>
      <c r="G707" s="89"/>
    </row>
    <row r="708" spans="6:7" ht="13.5" customHeight="1">
      <c r="F708" s="89"/>
      <c r="G708" s="89"/>
    </row>
    <row r="709" spans="6:7" ht="13.5" customHeight="1">
      <c r="F709" s="89"/>
      <c r="G709" s="89"/>
    </row>
    <row r="710" spans="6:7" ht="13.5" customHeight="1">
      <c r="F710" s="89"/>
      <c r="G710" s="89"/>
    </row>
    <row r="711" spans="6:7" ht="13.5" customHeight="1">
      <c r="F711" s="89"/>
      <c r="G711" s="89"/>
    </row>
    <row r="712" spans="6:7" ht="13.5" customHeight="1">
      <c r="F712" s="89"/>
      <c r="G712" s="89"/>
    </row>
    <row r="713" spans="6:7" ht="13.5" customHeight="1">
      <c r="F713" s="89"/>
      <c r="G713" s="89"/>
    </row>
    <row r="714" spans="6:7" ht="13.5" customHeight="1">
      <c r="F714" s="89"/>
      <c r="G714" s="89"/>
    </row>
    <row r="715" spans="6:7" ht="13.5" customHeight="1">
      <c r="F715" s="89"/>
      <c r="G715" s="89"/>
    </row>
    <row r="716" spans="6:7" ht="13.5" customHeight="1">
      <c r="F716" s="89"/>
      <c r="G716" s="89"/>
    </row>
    <row r="717" spans="6:7" ht="13.5" customHeight="1">
      <c r="F717" s="89"/>
      <c r="G717" s="89"/>
    </row>
    <row r="718" spans="6:7" ht="13.5" customHeight="1">
      <c r="F718" s="89"/>
      <c r="G718" s="89"/>
    </row>
    <row r="719" spans="6:7" ht="13.5" customHeight="1">
      <c r="F719" s="89"/>
      <c r="G719" s="89"/>
    </row>
    <row r="720" spans="6:7" ht="13.5" customHeight="1">
      <c r="F720" s="89"/>
      <c r="G720" s="89"/>
    </row>
    <row r="721" spans="6:7" ht="13.5" customHeight="1">
      <c r="F721" s="89"/>
      <c r="G721" s="89"/>
    </row>
    <row r="722" spans="6:7" ht="13.5" customHeight="1">
      <c r="F722" s="89"/>
      <c r="G722" s="89"/>
    </row>
    <row r="723" spans="6:7" ht="13.5" customHeight="1">
      <c r="F723" s="89"/>
      <c r="G723" s="89"/>
    </row>
    <row r="724" spans="6:7" ht="13.5" customHeight="1">
      <c r="F724" s="89"/>
      <c r="G724" s="89"/>
    </row>
    <row r="725" spans="6:7" ht="13.5" customHeight="1">
      <c r="F725" s="89"/>
      <c r="G725" s="89"/>
    </row>
    <row r="726" spans="6:7" ht="13.5" customHeight="1">
      <c r="F726" s="89"/>
      <c r="G726" s="89"/>
    </row>
    <row r="727" spans="6:7" ht="13.5" customHeight="1">
      <c r="F727" s="89"/>
      <c r="G727" s="89"/>
    </row>
    <row r="728" spans="6:7" ht="13.5" customHeight="1">
      <c r="F728" s="89"/>
      <c r="G728" s="89"/>
    </row>
    <row r="729" spans="6:7" ht="13.5" customHeight="1">
      <c r="F729" s="89"/>
      <c r="G729" s="89"/>
    </row>
    <row r="730" spans="6:7" ht="13.5" customHeight="1">
      <c r="F730" s="89"/>
      <c r="G730" s="89"/>
    </row>
    <row r="731" spans="6:7" ht="13.5" customHeight="1">
      <c r="F731" s="89"/>
      <c r="G731" s="89"/>
    </row>
    <row r="732" spans="6:7" ht="13.5" customHeight="1">
      <c r="F732" s="89"/>
      <c r="G732" s="89"/>
    </row>
    <row r="733" spans="6:7" ht="13.5" customHeight="1">
      <c r="F733" s="89"/>
      <c r="G733" s="89"/>
    </row>
    <row r="734" spans="6:7" ht="13.5" customHeight="1">
      <c r="F734" s="89"/>
      <c r="G734" s="89"/>
    </row>
    <row r="735" spans="6:7" ht="13.5" customHeight="1">
      <c r="F735" s="89"/>
      <c r="G735" s="89"/>
    </row>
    <row r="736" spans="6:7" ht="13.5" customHeight="1">
      <c r="F736" s="89"/>
      <c r="G736" s="89"/>
    </row>
    <row r="737" spans="6:7" ht="13.5" customHeight="1">
      <c r="F737" s="89"/>
      <c r="G737" s="89"/>
    </row>
    <row r="738" spans="6:7" ht="13.5" customHeight="1">
      <c r="F738" s="89"/>
      <c r="G738" s="89"/>
    </row>
    <row r="739" spans="6:7" ht="13.5" customHeight="1">
      <c r="F739" s="89"/>
      <c r="G739" s="89"/>
    </row>
    <row r="740" spans="6:7" ht="13.5" customHeight="1">
      <c r="F740" s="89"/>
      <c r="G740" s="89"/>
    </row>
    <row r="741" spans="6:7" ht="13.5" customHeight="1">
      <c r="F741" s="89"/>
      <c r="G741" s="89"/>
    </row>
    <row r="742" spans="6:7" ht="13.5" customHeight="1">
      <c r="F742" s="89"/>
      <c r="G742" s="89"/>
    </row>
    <row r="743" spans="6:7" ht="13.5" customHeight="1">
      <c r="F743" s="89"/>
      <c r="G743" s="89"/>
    </row>
    <row r="744" spans="6:7" ht="13.5" customHeight="1">
      <c r="F744" s="89"/>
      <c r="G744" s="89"/>
    </row>
    <row r="745" spans="6:7" ht="13.5" customHeight="1">
      <c r="F745" s="89"/>
      <c r="G745" s="89"/>
    </row>
    <row r="746" spans="6:7" ht="13.5" customHeight="1">
      <c r="F746" s="89"/>
      <c r="G746" s="89"/>
    </row>
    <row r="747" spans="6:7" ht="13.5" customHeight="1">
      <c r="F747" s="89"/>
      <c r="G747" s="89"/>
    </row>
    <row r="748" spans="6:7" ht="13.5" customHeight="1">
      <c r="F748" s="89"/>
      <c r="G748" s="89"/>
    </row>
    <row r="749" spans="6:7" ht="13.5" customHeight="1">
      <c r="F749" s="89"/>
      <c r="G749" s="89"/>
    </row>
    <row r="750" spans="6:7" ht="13.5" customHeight="1">
      <c r="F750" s="89"/>
      <c r="G750" s="89"/>
    </row>
    <row r="751" spans="6:7" ht="13.5" customHeight="1">
      <c r="F751" s="89"/>
      <c r="G751" s="89"/>
    </row>
    <row r="752" spans="6:7" ht="13.5" customHeight="1">
      <c r="F752" s="89"/>
      <c r="G752" s="89"/>
    </row>
    <row r="753" spans="6:7" ht="13.5" customHeight="1">
      <c r="F753" s="89"/>
      <c r="G753" s="89"/>
    </row>
    <row r="754" spans="6:7" ht="13.5" customHeight="1">
      <c r="F754" s="89"/>
      <c r="G754" s="89"/>
    </row>
    <row r="755" spans="6:7" ht="13.5" customHeight="1">
      <c r="F755" s="89"/>
      <c r="G755" s="89"/>
    </row>
    <row r="756" spans="6:7" ht="13.5" customHeight="1">
      <c r="F756" s="89"/>
      <c r="G756" s="89"/>
    </row>
    <row r="757" spans="6:7" ht="13.5" customHeight="1">
      <c r="F757" s="89"/>
      <c r="G757" s="89"/>
    </row>
    <row r="758" spans="6:7" ht="13.5" customHeight="1">
      <c r="F758" s="89"/>
      <c r="G758" s="89"/>
    </row>
    <row r="759" spans="6:7" ht="13.5" customHeight="1">
      <c r="F759" s="89"/>
      <c r="G759" s="89"/>
    </row>
    <row r="760" spans="6:7" ht="13.5" customHeight="1">
      <c r="F760" s="89"/>
      <c r="G760" s="89"/>
    </row>
    <row r="761" spans="6:7" ht="13.5" customHeight="1">
      <c r="F761" s="89"/>
      <c r="G761" s="89"/>
    </row>
    <row r="762" spans="6:7" ht="13.5" customHeight="1">
      <c r="F762" s="89"/>
      <c r="G762" s="89"/>
    </row>
    <row r="763" spans="6:7" ht="13.5" customHeight="1">
      <c r="F763" s="89"/>
      <c r="G763" s="89"/>
    </row>
    <row r="764" spans="6:7" ht="13.5" customHeight="1">
      <c r="F764" s="89"/>
      <c r="G764" s="89"/>
    </row>
    <row r="765" spans="6:7" ht="13.5" customHeight="1">
      <c r="F765" s="89"/>
      <c r="G765" s="89"/>
    </row>
    <row r="766" spans="6:7" ht="13.5" customHeight="1">
      <c r="F766" s="89"/>
      <c r="G766" s="89"/>
    </row>
    <row r="767" spans="6:7" ht="13.5" customHeight="1">
      <c r="F767" s="89"/>
      <c r="G767" s="89"/>
    </row>
    <row r="768" spans="6:7" ht="13.5" customHeight="1">
      <c r="F768" s="89"/>
      <c r="G768" s="89"/>
    </row>
    <row r="769" spans="6:7" ht="13.5" customHeight="1">
      <c r="F769" s="89"/>
      <c r="G769" s="89"/>
    </row>
    <row r="770" spans="6:7" ht="13.5" customHeight="1">
      <c r="F770" s="89"/>
      <c r="G770" s="89"/>
    </row>
    <row r="771" spans="6:7" ht="13.5" customHeight="1">
      <c r="F771" s="89"/>
      <c r="G771" s="89"/>
    </row>
    <row r="772" spans="6:7" ht="13.5" customHeight="1">
      <c r="F772" s="89"/>
      <c r="G772" s="89"/>
    </row>
    <row r="773" spans="6:7" ht="13.5" customHeight="1">
      <c r="F773" s="89"/>
      <c r="G773" s="89"/>
    </row>
    <row r="774" spans="6:7" ht="13.5" customHeight="1">
      <c r="F774" s="89"/>
      <c r="G774" s="89"/>
    </row>
    <row r="775" spans="6:7" ht="13.5" customHeight="1">
      <c r="F775" s="89"/>
      <c r="G775" s="89"/>
    </row>
    <row r="776" spans="6:7" ht="13.5" customHeight="1">
      <c r="F776" s="89"/>
      <c r="G776" s="89"/>
    </row>
    <row r="777" spans="6:7" ht="13.5" customHeight="1">
      <c r="F777" s="89"/>
      <c r="G777" s="89"/>
    </row>
    <row r="778" spans="6:7" ht="13.5" customHeight="1">
      <c r="F778" s="89"/>
      <c r="G778" s="89"/>
    </row>
    <row r="779" spans="6:7" ht="13.5" customHeight="1">
      <c r="F779" s="89"/>
      <c r="G779" s="89"/>
    </row>
    <row r="780" spans="6:7" ht="13.5" customHeight="1">
      <c r="F780" s="89"/>
      <c r="G780" s="89"/>
    </row>
    <row r="781" spans="6:7" ht="13.5" customHeight="1">
      <c r="F781" s="89"/>
      <c r="G781" s="89"/>
    </row>
    <row r="782" spans="6:7" ht="13.5" customHeight="1">
      <c r="F782" s="89"/>
      <c r="G782" s="89"/>
    </row>
    <row r="783" spans="6:7" ht="13.5" customHeight="1">
      <c r="F783" s="89"/>
      <c r="G783" s="89"/>
    </row>
    <row r="784" spans="6:7" ht="13.5" customHeight="1">
      <c r="F784" s="89"/>
      <c r="G784" s="89"/>
    </row>
    <row r="785" spans="6:7" ht="13.5" customHeight="1">
      <c r="F785" s="89"/>
      <c r="G785" s="89"/>
    </row>
    <row r="786" spans="6:7" ht="13.5" customHeight="1">
      <c r="F786" s="89"/>
      <c r="G786" s="89"/>
    </row>
    <row r="787" spans="6:7" ht="13.5" customHeight="1">
      <c r="F787" s="89"/>
      <c r="G787" s="89"/>
    </row>
    <row r="788" spans="6:7" ht="13.5" customHeight="1">
      <c r="F788" s="89"/>
      <c r="G788" s="89"/>
    </row>
    <row r="789" spans="6:7" ht="13.5" customHeight="1">
      <c r="F789" s="89"/>
      <c r="G789" s="89"/>
    </row>
    <row r="790" spans="6:7" ht="13.5" customHeight="1">
      <c r="F790" s="89"/>
      <c r="G790" s="89"/>
    </row>
    <row r="791" spans="6:7" ht="13.5" customHeight="1">
      <c r="F791" s="89"/>
      <c r="G791" s="89"/>
    </row>
    <row r="792" spans="6:7" ht="13.5" customHeight="1">
      <c r="F792" s="89"/>
      <c r="G792" s="89"/>
    </row>
    <row r="793" spans="6:7" ht="13.5" customHeight="1">
      <c r="F793" s="89"/>
      <c r="G793" s="89"/>
    </row>
    <row r="794" spans="6:7" ht="13.5" customHeight="1">
      <c r="F794" s="89"/>
      <c r="G794" s="89"/>
    </row>
    <row r="795" spans="6:7" ht="13.5" customHeight="1">
      <c r="F795" s="89"/>
      <c r="G795" s="89"/>
    </row>
    <row r="796" spans="6:7" ht="13.5" customHeight="1">
      <c r="F796" s="89"/>
      <c r="G796" s="89"/>
    </row>
    <row r="797" spans="6:7" ht="13.5" customHeight="1">
      <c r="F797" s="89"/>
      <c r="G797" s="89"/>
    </row>
    <row r="798" spans="6:7" ht="13.5" customHeight="1">
      <c r="F798" s="89"/>
      <c r="G798" s="89"/>
    </row>
    <row r="799" spans="6:7" ht="13.5" customHeight="1">
      <c r="F799" s="89"/>
      <c r="G799" s="89"/>
    </row>
    <row r="800" spans="6:7" ht="13.5" customHeight="1">
      <c r="F800" s="89"/>
      <c r="G800" s="89"/>
    </row>
    <row r="801" spans="6:7" ht="13.5" customHeight="1">
      <c r="F801" s="89"/>
      <c r="G801" s="89"/>
    </row>
    <row r="802" spans="6:7" ht="13.5" customHeight="1">
      <c r="F802" s="89"/>
      <c r="G802" s="89"/>
    </row>
    <row r="803" spans="6:7" ht="13.5" customHeight="1">
      <c r="F803" s="89"/>
      <c r="G803" s="89"/>
    </row>
    <row r="804" spans="6:7" ht="13.5" customHeight="1">
      <c r="F804" s="89"/>
      <c r="G804" s="89"/>
    </row>
    <row r="805" spans="6:7" ht="13.5" customHeight="1">
      <c r="F805" s="89"/>
      <c r="G805" s="89"/>
    </row>
    <row r="806" spans="6:7" ht="13.5" customHeight="1">
      <c r="F806" s="89"/>
      <c r="G806" s="89"/>
    </row>
    <row r="807" spans="6:7" ht="13.5" customHeight="1">
      <c r="F807" s="89"/>
      <c r="G807" s="89"/>
    </row>
    <row r="808" spans="6:7" ht="13.5" customHeight="1">
      <c r="F808" s="89"/>
      <c r="G808" s="89"/>
    </row>
    <row r="809" spans="6:7" ht="13.5" customHeight="1">
      <c r="F809" s="89"/>
      <c r="G809" s="89"/>
    </row>
    <row r="810" spans="6:7" ht="13.5" customHeight="1">
      <c r="F810" s="89"/>
      <c r="G810" s="89"/>
    </row>
    <row r="811" spans="6:7" ht="13.5" customHeight="1">
      <c r="F811" s="89"/>
      <c r="G811" s="89"/>
    </row>
    <row r="812" spans="6:7" ht="13.5" customHeight="1">
      <c r="F812" s="89"/>
      <c r="G812" s="89"/>
    </row>
    <row r="813" spans="6:7" ht="13.5" customHeight="1">
      <c r="F813" s="89"/>
      <c r="G813" s="89"/>
    </row>
    <row r="814" spans="6:7" ht="13.5" customHeight="1">
      <c r="F814" s="89"/>
      <c r="G814" s="89"/>
    </row>
    <row r="815" spans="6:7" ht="13.5" customHeight="1">
      <c r="F815" s="89"/>
      <c r="G815" s="89"/>
    </row>
    <row r="816" spans="6:7" ht="13.5" customHeight="1">
      <c r="F816" s="89"/>
      <c r="G816" s="89"/>
    </row>
    <row r="817" spans="6:7" ht="13.5" customHeight="1">
      <c r="F817" s="89"/>
      <c r="G817" s="89"/>
    </row>
    <row r="818" spans="6:7" ht="13.5" customHeight="1">
      <c r="F818" s="89"/>
      <c r="G818" s="89"/>
    </row>
    <row r="819" spans="6:7" ht="13.5" customHeight="1">
      <c r="F819" s="89"/>
      <c r="G819" s="89"/>
    </row>
    <row r="820" spans="6:7" ht="13.5" customHeight="1">
      <c r="F820" s="89"/>
      <c r="G820" s="89"/>
    </row>
    <row r="821" spans="6:7" ht="13.5" customHeight="1">
      <c r="F821" s="89"/>
      <c r="G821" s="89"/>
    </row>
    <row r="822" spans="6:7" ht="13.5" customHeight="1">
      <c r="F822" s="89"/>
      <c r="G822" s="89"/>
    </row>
    <row r="823" spans="6:7" ht="13.5" customHeight="1">
      <c r="F823" s="89"/>
      <c r="G823" s="89"/>
    </row>
    <row r="824" spans="6:7" ht="13.5" customHeight="1">
      <c r="F824" s="89"/>
      <c r="G824" s="89"/>
    </row>
    <row r="825" spans="6:7" ht="13.5" customHeight="1">
      <c r="F825" s="89"/>
      <c r="G825" s="89"/>
    </row>
    <row r="826" spans="6:7" ht="13.5" customHeight="1">
      <c r="F826" s="89"/>
      <c r="G826" s="89"/>
    </row>
    <row r="827" spans="6:7" ht="13.5" customHeight="1">
      <c r="F827" s="89"/>
      <c r="G827" s="89"/>
    </row>
    <row r="828" spans="6:7" ht="13.5" customHeight="1">
      <c r="F828" s="89"/>
      <c r="G828" s="89"/>
    </row>
    <row r="829" spans="6:7" ht="13.5" customHeight="1">
      <c r="F829" s="89"/>
      <c r="G829" s="89"/>
    </row>
    <row r="830" spans="6:7" ht="13.5" customHeight="1">
      <c r="F830" s="89"/>
      <c r="G830" s="89"/>
    </row>
    <row r="831" spans="6:7" ht="13.5" customHeight="1">
      <c r="F831" s="89"/>
      <c r="G831" s="89"/>
    </row>
    <row r="832" spans="6:7" ht="13.5" customHeight="1">
      <c r="F832" s="89"/>
      <c r="G832" s="89"/>
    </row>
    <row r="833" spans="6:7" ht="13.5" customHeight="1">
      <c r="F833" s="89"/>
      <c r="G833" s="89"/>
    </row>
    <row r="834" spans="6:7" ht="13.5" customHeight="1">
      <c r="F834" s="89"/>
      <c r="G834" s="89"/>
    </row>
    <row r="835" spans="6:7" ht="13.5" customHeight="1">
      <c r="F835" s="89"/>
      <c r="G835" s="89"/>
    </row>
    <row r="836" spans="6:7" ht="13.5" customHeight="1">
      <c r="F836" s="89"/>
      <c r="G836" s="89"/>
    </row>
    <row r="837" spans="6:7" ht="13.5" customHeight="1">
      <c r="F837" s="89"/>
      <c r="G837" s="89"/>
    </row>
    <row r="838" spans="6:7" ht="13.5" customHeight="1">
      <c r="F838" s="89"/>
      <c r="G838" s="89"/>
    </row>
    <row r="839" spans="6:7" ht="13.5" customHeight="1">
      <c r="F839" s="89"/>
      <c r="G839" s="89"/>
    </row>
    <row r="840" spans="6:7" ht="13.5" customHeight="1">
      <c r="F840" s="89"/>
      <c r="G840" s="89"/>
    </row>
    <row r="841" spans="6:7" ht="13.5" customHeight="1">
      <c r="F841" s="89"/>
      <c r="G841" s="89"/>
    </row>
    <row r="842" spans="6:7" ht="13.5" customHeight="1">
      <c r="F842" s="89"/>
      <c r="G842" s="89"/>
    </row>
    <row r="843" spans="6:7" ht="13.5" customHeight="1">
      <c r="F843" s="89"/>
      <c r="G843" s="89"/>
    </row>
    <row r="844" spans="6:7" ht="13.5" customHeight="1">
      <c r="F844" s="89"/>
      <c r="G844" s="89"/>
    </row>
    <row r="845" spans="6:7" ht="13.5" customHeight="1">
      <c r="F845" s="89"/>
      <c r="G845" s="89"/>
    </row>
    <row r="846" spans="6:7" ht="13.5" customHeight="1">
      <c r="F846" s="89"/>
      <c r="G846" s="89"/>
    </row>
    <row r="847" spans="6:7" ht="13.5" customHeight="1">
      <c r="F847" s="89"/>
      <c r="G847" s="89"/>
    </row>
    <row r="848" spans="6:7" ht="13.5" customHeight="1">
      <c r="F848" s="89"/>
      <c r="G848" s="89"/>
    </row>
    <row r="849" spans="6:7" ht="13.5" customHeight="1">
      <c r="F849" s="89"/>
      <c r="G849" s="89"/>
    </row>
    <row r="850" spans="6:7" ht="13.5" customHeight="1">
      <c r="F850" s="89"/>
      <c r="G850" s="89"/>
    </row>
    <row r="851" spans="6:7" ht="13.5" customHeight="1">
      <c r="F851" s="89"/>
      <c r="G851" s="89"/>
    </row>
    <row r="852" spans="6:7" ht="13.5" customHeight="1">
      <c r="F852" s="89"/>
      <c r="G852" s="89"/>
    </row>
    <row r="853" spans="6:7" ht="13.5" customHeight="1">
      <c r="F853" s="89"/>
      <c r="G853" s="89"/>
    </row>
    <row r="854" spans="6:7" ht="13.5" customHeight="1">
      <c r="F854" s="89"/>
      <c r="G854" s="89"/>
    </row>
    <row r="855" spans="6:7" ht="13.5" customHeight="1">
      <c r="F855" s="89"/>
      <c r="G855" s="89"/>
    </row>
    <row r="856" spans="6:7" ht="13.5" customHeight="1">
      <c r="F856" s="89"/>
      <c r="G856" s="89"/>
    </row>
    <row r="857" spans="6:7" ht="13.5" customHeight="1">
      <c r="F857" s="89"/>
      <c r="G857" s="89"/>
    </row>
    <row r="858" spans="6:7" ht="13.5" customHeight="1">
      <c r="F858" s="89"/>
      <c r="G858" s="89"/>
    </row>
    <row r="859" spans="6:7" ht="13.5" customHeight="1">
      <c r="F859" s="89"/>
      <c r="G859" s="89"/>
    </row>
    <row r="860" spans="6:7" ht="13.5" customHeight="1">
      <c r="F860" s="89"/>
      <c r="G860" s="89"/>
    </row>
    <row r="861" spans="6:7" ht="13.5" customHeight="1">
      <c r="F861" s="89"/>
      <c r="G861" s="89"/>
    </row>
    <row r="862" spans="6:7" ht="13.5" customHeight="1">
      <c r="F862" s="89"/>
      <c r="G862" s="89"/>
    </row>
    <row r="863" spans="6:7" ht="13.5" customHeight="1">
      <c r="F863" s="89"/>
      <c r="G863" s="89"/>
    </row>
    <row r="864" spans="6:7" ht="13.5" customHeight="1">
      <c r="F864" s="89"/>
      <c r="G864" s="89"/>
    </row>
    <row r="865" spans="6:7" ht="13.5" customHeight="1">
      <c r="F865" s="89"/>
      <c r="G865" s="89"/>
    </row>
    <row r="866" spans="6:7" ht="13.5" customHeight="1">
      <c r="F866" s="89"/>
      <c r="G866" s="89"/>
    </row>
    <row r="867" spans="6:7" ht="13.5" customHeight="1">
      <c r="F867" s="89"/>
      <c r="G867" s="89"/>
    </row>
    <row r="868" spans="6:7" ht="13.5" customHeight="1">
      <c r="F868" s="89"/>
      <c r="G868" s="89"/>
    </row>
    <row r="869" spans="6:7" ht="13.5" customHeight="1">
      <c r="F869" s="89"/>
      <c r="G869" s="89"/>
    </row>
    <row r="870" spans="6:7" ht="13.5" customHeight="1">
      <c r="F870" s="89"/>
      <c r="G870" s="89"/>
    </row>
    <row r="871" spans="6:7" ht="13.5" customHeight="1">
      <c r="F871" s="89"/>
      <c r="G871" s="89"/>
    </row>
    <row r="872" spans="6:7" ht="13.5" customHeight="1">
      <c r="F872" s="89"/>
      <c r="G872" s="89"/>
    </row>
    <row r="873" spans="6:7" ht="13.5" customHeight="1">
      <c r="F873" s="89"/>
      <c r="G873" s="89"/>
    </row>
    <row r="874" spans="6:7" ht="13.5" customHeight="1">
      <c r="F874" s="89"/>
      <c r="G874" s="89"/>
    </row>
    <row r="875" spans="6:7" ht="13.5" customHeight="1">
      <c r="F875" s="89"/>
      <c r="G875" s="89"/>
    </row>
    <row r="876" spans="6:7" ht="13.5" customHeight="1">
      <c r="F876" s="89"/>
      <c r="G876" s="89"/>
    </row>
    <row r="877" spans="6:7" ht="13.5" customHeight="1">
      <c r="F877" s="89"/>
      <c r="G877" s="89"/>
    </row>
    <row r="878" spans="6:7" ht="13.5" customHeight="1">
      <c r="F878" s="89"/>
      <c r="G878" s="89"/>
    </row>
    <row r="879" spans="6:7" ht="13.5" customHeight="1">
      <c r="F879" s="89"/>
      <c r="G879" s="89"/>
    </row>
    <row r="880" spans="6:7" ht="13.5" customHeight="1">
      <c r="F880" s="89"/>
      <c r="G880" s="89"/>
    </row>
    <row r="881" spans="6:7" ht="13.5" customHeight="1">
      <c r="F881" s="89"/>
      <c r="G881" s="89"/>
    </row>
    <row r="882" spans="6:7" ht="13.5" customHeight="1">
      <c r="F882" s="89"/>
      <c r="G882" s="89"/>
    </row>
    <row r="883" spans="6:7" ht="13.5" customHeight="1">
      <c r="F883" s="89"/>
      <c r="G883" s="89"/>
    </row>
    <row r="884" spans="6:7" ht="13.5" customHeight="1">
      <c r="F884" s="89"/>
      <c r="G884" s="89"/>
    </row>
    <row r="885" spans="6:7" ht="13.5" customHeight="1">
      <c r="F885" s="89"/>
      <c r="G885" s="89"/>
    </row>
    <row r="886" spans="6:7" ht="13.5" customHeight="1">
      <c r="F886" s="89"/>
      <c r="G886" s="89"/>
    </row>
    <row r="887" spans="6:7" ht="13.5" customHeight="1">
      <c r="F887" s="89"/>
      <c r="G887" s="89"/>
    </row>
    <row r="888" spans="6:7" ht="13.5" customHeight="1">
      <c r="F888" s="89"/>
      <c r="G888" s="89"/>
    </row>
    <row r="889" spans="6:7" ht="13.5" customHeight="1">
      <c r="F889" s="89"/>
      <c r="G889" s="89"/>
    </row>
    <row r="890" spans="6:7" ht="13.5" customHeight="1">
      <c r="F890" s="89"/>
      <c r="G890" s="89"/>
    </row>
    <row r="891" spans="6:7" ht="13.5" customHeight="1">
      <c r="F891" s="89"/>
      <c r="G891" s="89"/>
    </row>
    <row r="892" spans="6:7" ht="13.5" customHeight="1">
      <c r="F892" s="89"/>
      <c r="G892" s="89"/>
    </row>
    <row r="893" spans="6:7" ht="13.5" customHeight="1">
      <c r="F893" s="89"/>
      <c r="G893" s="89"/>
    </row>
    <row r="894" spans="6:7" ht="13.5" customHeight="1">
      <c r="F894" s="89"/>
      <c r="G894" s="89"/>
    </row>
    <row r="895" spans="6:7" ht="13.5" customHeight="1">
      <c r="F895" s="89"/>
      <c r="G895" s="89"/>
    </row>
    <row r="896" spans="6:7" ht="13.5" customHeight="1">
      <c r="F896" s="89"/>
      <c r="G896" s="89"/>
    </row>
    <row r="897" spans="6:7" ht="13.5" customHeight="1">
      <c r="F897" s="89"/>
      <c r="G897" s="89"/>
    </row>
    <row r="898" spans="6:7" ht="13.5" customHeight="1">
      <c r="F898" s="89"/>
      <c r="G898" s="89"/>
    </row>
    <row r="899" spans="6:7" ht="13.5" customHeight="1">
      <c r="F899" s="89"/>
      <c r="G899" s="89"/>
    </row>
    <row r="900" spans="6:7" ht="13.5" customHeight="1">
      <c r="F900" s="89"/>
      <c r="G900" s="89"/>
    </row>
    <row r="901" spans="6:7" ht="13.5" customHeight="1">
      <c r="F901" s="89"/>
      <c r="G901" s="89"/>
    </row>
    <row r="902" spans="6:7" ht="13.5" customHeight="1">
      <c r="F902" s="89"/>
      <c r="G902" s="89"/>
    </row>
    <row r="903" spans="6:7" ht="13.5" customHeight="1">
      <c r="F903" s="89"/>
      <c r="G903" s="89"/>
    </row>
    <row r="904" spans="6:7" ht="13.5" customHeight="1">
      <c r="F904" s="89"/>
      <c r="G904" s="89"/>
    </row>
    <row r="905" spans="6:7" ht="13.5" customHeight="1">
      <c r="F905" s="89"/>
      <c r="G905" s="89"/>
    </row>
    <row r="906" spans="6:7" ht="13.5" customHeight="1">
      <c r="F906" s="89"/>
      <c r="G906" s="89"/>
    </row>
    <row r="907" spans="6:7" ht="13.5" customHeight="1">
      <c r="F907" s="89"/>
      <c r="G907" s="89"/>
    </row>
    <row r="908" spans="6:7" ht="13.5" customHeight="1">
      <c r="F908" s="89"/>
      <c r="G908" s="89"/>
    </row>
    <row r="909" spans="6:7" ht="13.5" customHeight="1">
      <c r="F909" s="89"/>
      <c r="G909" s="89"/>
    </row>
    <row r="910" spans="6:7" ht="13.5" customHeight="1">
      <c r="F910" s="89"/>
      <c r="G910" s="89"/>
    </row>
    <row r="911" spans="6:7" ht="13.5" customHeight="1">
      <c r="F911" s="89"/>
      <c r="G911" s="89"/>
    </row>
    <row r="912" spans="6:7" ht="13.5" customHeight="1">
      <c r="F912" s="89"/>
      <c r="G912" s="89"/>
    </row>
    <row r="913" spans="6:7" ht="13.5" customHeight="1">
      <c r="F913" s="89"/>
      <c r="G913" s="89"/>
    </row>
    <row r="914" spans="6:7" ht="13.5" customHeight="1">
      <c r="F914" s="89"/>
      <c r="G914" s="89"/>
    </row>
    <row r="915" spans="6:7" ht="13.5" customHeight="1">
      <c r="F915" s="89"/>
      <c r="G915" s="89"/>
    </row>
    <row r="916" spans="6:7" ht="13.5" customHeight="1">
      <c r="F916" s="89"/>
      <c r="G916" s="89"/>
    </row>
    <row r="917" spans="6:7" ht="13.5" customHeight="1">
      <c r="F917" s="89"/>
      <c r="G917" s="89"/>
    </row>
    <row r="918" spans="6:7" ht="13.5" customHeight="1">
      <c r="F918" s="89"/>
      <c r="G918" s="89"/>
    </row>
    <row r="919" spans="6:7" ht="13.5" customHeight="1">
      <c r="F919" s="89"/>
      <c r="G919" s="89"/>
    </row>
    <row r="920" spans="6:7" ht="13.5" customHeight="1">
      <c r="F920" s="89"/>
      <c r="G920" s="89"/>
    </row>
    <row r="921" spans="6:7" ht="13.5" customHeight="1">
      <c r="F921" s="89"/>
      <c r="G921" s="89"/>
    </row>
    <row r="922" spans="6:7" ht="13.5" customHeight="1">
      <c r="F922" s="89"/>
      <c r="G922" s="89"/>
    </row>
    <row r="923" spans="6:7" ht="13.5" customHeight="1">
      <c r="F923" s="89"/>
      <c r="G923" s="89"/>
    </row>
    <row r="924" spans="6:7" ht="13.5" customHeight="1">
      <c r="F924" s="89"/>
      <c r="G924" s="89"/>
    </row>
    <row r="925" spans="6:7" ht="13.5" customHeight="1">
      <c r="F925" s="89"/>
      <c r="G925" s="89"/>
    </row>
    <row r="926" spans="6:7" ht="13.5" customHeight="1">
      <c r="F926" s="89"/>
      <c r="G926" s="89"/>
    </row>
    <row r="927" spans="6:7" ht="13.5" customHeight="1">
      <c r="F927" s="89"/>
      <c r="G927" s="89"/>
    </row>
    <row r="928" spans="6:7" ht="13.5" customHeight="1">
      <c r="F928" s="89"/>
      <c r="G928" s="89"/>
    </row>
    <row r="929" spans="6:7" ht="13.5" customHeight="1">
      <c r="F929" s="89"/>
      <c r="G929" s="89"/>
    </row>
    <row r="930" spans="6:7" ht="13.5" customHeight="1">
      <c r="F930" s="89"/>
      <c r="G930" s="89"/>
    </row>
    <row r="931" spans="6:7" ht="13.5" customHeight="1">
      <c r="F931" s="89"/>
      <c r="G931" s="89"/>
    </row>
    <row r="932" spans="6:7" ht="13.5" customHeight="1">
      <c r="F932" s="89"/>
      <c r="G932" s="89"/>
    </row>
    <row r="933" spans="6:7" ht="13.5" customHeight="1">
      <c r="F933" s="89"/>
      <c r="G933" s="89"/>
    </row>
    <row r="934" spans="6:7" ht="13.5" customHeight="1">
      <c r="F934" s="89"/>
      <c r="G934" s="89"/>
    </row>
    <row r="935" spans="6:7" ht="13.5" customHeight="1">
      <c r="F935" s="89"/>
      <c r="G935" s="89"/>
    </row>
    <row r="936" spans="6:7" ht="13.5" customHeight="1">
      <c r="F936" s="89"/>
      <c r="G936" s="89"/>
    </row>
    <row r="937" spans="6:7" ht="13.5" customHeight="1">
      <c r="F937" s="89"/>
      <c r="G937" s="89"/>
    </row>
    <row r="938" spans="6:7" ht="13.5" customHeight="1">
      <c r="F938" s="89"/>
      <c r="G938" s="89"/>
    </row>
    <row r="939" spans="6:7" ht="13.5" customHeight="1">
      <c r="F939" s="89"/>
      <c r="G939" s="89"/>
    </row>
    <row r="940" spans="6:7" ht="13.5" customHeight="1">
      <c r="F940" s="89"/>
      <c r="G940" s="89"/>
    </row>
    <row r="941" spans="6:7" ht="13.5" customHeight="1">
      <c r="F941" s="89"/>
      <c r="G941" s="89"/>
    </row>
    <row r="942" spans="6:7" ht="13.5" customHeight="1">
      <c r="F942" s="89"/>
      <c r="G942" s="89"/>
    </row>
    <row r="943" spans="6:7" ht="13.5" customHeight="1">
      <c r="F943" s="89"/>
      <c r="G943" s="89"/>
    </row>
    <row r="944" spans="6:7" ht="13.5" customHeight="1">
      <c r="F944" s="89"/>
      <c r="G944" s="89"/>
    </row>
    <row r="945" spans="6:7" ht="13.5" customHeight="1">
      <c r="F945" s="89"/>
      <c r="G945" s="89"/>
    </row>
    <row r="946" spans="6:7" ht="13.5" customHeight="1">
      <c r="F946" s="89"/>
      <c r="G946" s="89"/>
    </row>
    <row r="947" spans="6:7" ht="13.5" customHeight="1">
      <c r="F947" s="89"/>
      <c r="G947" s="89"/>
    </row>
    <row r="948" spans="6:7" ht="13.5" customHeight="1">
      <c r="F948" s="89"/>
      <c r="G948" s="89"/>
    </row>
    <row r="949" spans="6:7" ht="13.5" customHeight="1">
      <c r="F949" s="89"/>
      <c r="G949" s="89"/>
    </row>
    <row r="950" spans="6:7" ht="13.5" customHeight="1">
      <c r="F950" s="89"/>
      <c r="G950" s="89"/>
    </row>
    <row r="951" spans="6:7" ht="13.5" customHeight="1">
      <c r="F951" s="89"/>
      <c r="G951" s="89"/>
    </row>
    <row r="952" spans="6:7" ht="13.5" customHeight="1">
      <c r="F952" s="89"/>
      <c r="G952" s="89"/>
    </row>
    <row r="953" spans="6:7" ht="13.5" customHeight="1">
      <c r="F953" s="89"/>
      <c r="G953" s="89"/>
    </row>
    <row r="954" spans="6:7" ht="13.5" customHeight="1">
      <c r="F954" s="89"/>
      <c r="G954" s="89"/>
    </row>
    <row r="955" spans="6:7" ht="13.5" customHeight="1">
      <c r="F955" s="89"/>
      <c r="G955" s="89"/>
    </row>
    <row r="956" spans="6:7" ht="13.5" customHeight="1">
      <c r="F956" s="89"/>
      <c r="G956" s="89"/>
    </row>
    <row r="957" spans="6:7" ht="13.5" customHeight="1">
      <c r="F957" s="89"/>
      <c r="G957" s="89"/>
    </row>
    <row r="958" spans="6:7" ht="13.5" customHeight="1">
      <c r="F958" s="89"/>
      <c r="G958" s="89"/>
    </row>
    <row r="959" spans="6:7" ht="13.5" customHeight="1">
      <c r="F959" s="89"/>
      <c r="G959" s="89"/>
    </row>
    <row r="960" spans="6:7" ht="13.5" customHeight="1">
      <c r="F960" s="89"/>
      <c r="G960" s="89"/>
    </row>
    <row r="961" spans="6:7" ht="13.5" customHeight="1">
      <c r="F961" s="89"/>
      <c r="G961" s="89"/>
    </row>
    <row r="962" spans="6:7" ht="13.5" customHeight="1">
      <c r="F962" s="89"/>
      <c r="G962" s="89"/>
    </row>
    <row r="963" spans="6:7" ht="13.5" customHeight="1">
      <c r="F963" s="89"/>
      <c r="G963" s="89"/>
    </row>
    <row r="964" spans="6:7" ht="13.5" customHeight="1">
      <c r="F964" s="89"/>
      <c r="G964" s="89"/>
    </row>
    <row r="965" spans="6:7" ht="13.5" customHeight="1">
      <c r="F965" s="89"/>
      <c r="G965" s="89"/>
    </row>
    <row r="966" spans="6:7" ht="13.5" customHeight="1">
      <c r="F966" s="89"/>
      <c r="G966" s="89"/>
    </row>
    <row r="967" spans="6:7" ht="13.5" customHeight="1">
      <c r="F967" s="89"/>
      <c r="G967" s="89"/>
    </row>
    <row r="968" spans="6:7" ht="13.5" customHeight="1">
      <c r="F968" s="89"/>
      <c r="G968" s="89"/>
    </row>
    <row r="969" spans="6:7" ht="13.5" customHeight="1">
      <c r="F969" s="89"/>
      <c r="G969" s="89"/>
    </row>
    <row r="970" spans="6:7" ht="13.5" customHeight="1">
      <c r="F970" s="89"/>
      <c r="G970" s="89"/>
    </row>
    <row r="971" spans="6:7" ht="13.5" customHeight="1">
      <c r="F971" s="89"/>
      <c r="G971" s="89"/>
    </row>
    <row r="972" spans="6:7" ht="13.5" customHeight="1">
      <c r="F972" s="89"/>
      <c r="G972" s="89"/>
    </row>
    <row r="973" spans="6:7" ht="13.5" customHeight="1">
      <c r="F973" s="89"/>
      <c r="G973" s="89"/>
    </row>
    <row r="974" spans="6:7" ht="13.5" customHeight="1">
      <c r="F974" s="89"/>
      <c r="G974" s="89"/>
    </row>
    <row r="975" spans="6:7" ht="13.5" customHeight="1">
      <c r="F975" s="89"/>
      <c r="G975" s="89"/>
    </row>
    <row r="976" spans="6:7" ht="13.5" customHeight="1">
      <c r="F976" s="89"/>
      <c r="G976" s="89"/>
    </row>
    <row r="977" spans="6:7" ht="13.5" customHeight="1">
      <c r="F977" s="89"/>
      <c r="G977" s="89"/>
    </row>
    <row r="978" spans="6:7" ht="13.5" customHeight="1">
      <c r="F978" s="89"/>
      <c r="G978" s="89"/>
    </row>
    <row r="979" spans="6:7" ht="13.5" customHeight="1">
      <c r="F979" s="89"/>
      <c r="G979" s="89"/>
    </row>
    <row r="980" spans="6:7" ht="13.5" customHeight="1">
      <c r="F980" s="89"/>
      <c r="G980" s="89"/>
    </row>
    <row r="981" spans="6:7" ht="13.5" customHeight="1">
      <c r="F981" s="89"/>
      <c r="G981" s="89"/>
    </row>
    <row r="982" spans="6:7" ht="13.5" customHeight="1">
      <c r="F982" s="89"/>
      <c r="G982" s="89"/>
    </row>
    <row r="983" spans="6:7" ht="13.5" customHeight="1">
      <c r="F983" s="89"/>
      <c r="G983" s="89"/>
    </row>
    <row r="984" spans="6:7" ht="13.5" customHeight="1">
      <c r="F984" s="89"/>
      <c r="G984" s="89"/>
    </row>
    <row r="985" spans="6:7" ht="13.5" customHeight="1">
      <c r="F985" s="89"/>
      <c r="G985" s="89"/>
    </row>
    <row r="986" spans="6:7" ht="13.5" customHeight="1">
      <c r="F986" s="89"/>
      <c r="G986" s="89"/>
    </row>
    <row r="987" spans="6:7" ht="13.5" customHeight="1">
      <c r="F987" s="89"/>
      <c r="G987" s="89"/>
    </row>
    <row r="988" spans="6:7" ht="13.5" customHeight="1">
      <c r="F988" s="89"/>
      <c r="G988" s="89"/>
    </row>
    <row r="989" spans="6:7" ht="13.5" customHeight="1">
      <c r="F989" s="89"/>
      <c r="G989" s="89"/>
    </row>
    <row r="990" spans="6:7" ht="13.5" customHeight="1">
      <c r="F990" s="89"/>
      <c r="G990" s="89"/>
    </row>
    <row r="991" spans="6:7" ht="13.5" customHeight="1">
      <c r="F991" s="89"/>
      <c r="G991" s="89"/>
    </row>
    <row r="992" spans="6:7" ht="13.5" customHeight="1">
      <c r="F992" s="89"/>
      <c r="G992" s="89"/>
    </row>
    <row r="993" spans="6:7" ht="13.5" customHeight="1">
      <c r="F993" s="89"/>
      <c r="G993" s="89"/>
    </row>
    <row r="994" spans="6:7" ht="13.5" customHeight="1">
      <c r="F994" s="89"/>
      <c r="G994" s="89"/>
    </row>
    <row r="995" spans="6:7" ht="13.5" customHeight="1">
      <c r="F995" s="89"/>
      <c r="G995" s="89"/>
    </row>
    <row r="996" spans="6:7" ht="13.5" customHeight="1">
      <c r="F996" s="89"/>
      <c r="G996" s="89"/>
    </row>
    <row r="997" spans="6:7" ht="15" customHeight="1"/>
    <row r="998" spans="6:7" ht="15" customHeight="1"/>
    <row r="999" spans="6:7" ht="15" customHeight="1"/>
    <row r="1000" spans="6:7" ht="15" customHeight="1"/>
    <row r="1001" spans="6:7" ht="15" customHeight="1"/>
    <row r="1002" spans="6:7" ht="15" customHeight="1"/>
    <row r="1003" spans="6:7" ht="15" customHeight="1"/>
    <row r="1006" spans="6:7" ht="14.25"/>
    <row r="1007" spans="6:7" ht="14.25"/>
    <row r="1008" spans="6:7" ht="14.25"/>
    <row r="1014" ht="14.25"/>
  </sheetData>
  <autoFilter ref="A1:I51" xr:uid="{00000000-0009-0000-0000-000003000000}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E817"/>
  <sheetViews>
    <sheetView zoomScaleNormal="100" workbookViewId="0">
      <pane ySplit="1" topLeftCell="A550" activePane="bottomLeft" state="frozen"/>
      <selection pane="bottomLeft" activeCell="H564" sqref="H564"/>
    </sheetView>
  </sheetViews>
  <sheetFormatPr defaultColWidth="12.625" defaultRowHeight="13.9"/>
  <cols>
    <col min="1" max="1" width="25.25" customWidth="1"/>
    <col min="2" max="2" width="49.375" customWidth="1"/>
    <col min="3" max="3" width="15.125" customWidth="1"/>
    <col min="4" max="5" width="14" customWidth="1"/>
    <col min="6" max="6" width="8.375" customWidth="1"/>
    <col min="7" max="7" width="9.625" customWidth="1"/>
    <col min="8" max="8" width="10.5" customWidth="1"/>
    <col min="9" max="9" width="19.375" customWidth="1"/>
    <col min="10" max="15" width="7" customWidth="1"/>
    <col min="16" max="1019" width="11" customWidth="1"/>
  </cols>
  <sheetData>
    <row r="1" spans="1:22" ht="13.5" customHeight="1">
      <c r="A1" s="91" t="s">
        <v>46</v>
      </c>
      <c r="B1" s="92" t="s">
        <v>47</v>
      </c>
      <c r="C1" s="92" t="s">
        <v>48</v>
      </c>
      <c r="D1" s="93" t="s">
        <v>49</v>
      </c>
      <c r="E1" s="93" t="s">
        <v>50</v>
      </c>
      <c r="F1" s="94" t="s">
        <v>137</v>
      </c>
      <c r="G1" s="94" t="s">
        <v>138</v>
      </c>
      <c r="H1" s="158" t="s">
        <v>52</v>
      </c>
      <c r="I1" s="94" t="s">
        <v>53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28.5" customHeight="1">
      <c r="A2" s="67" t="s">
        <v>56</v>
      </c>
      <c r="B2" s="159"/>
      <c r="C2" s="159"/>
      <c r="D2" s="160"/>
      <c r="E2" s="160"/>
      <c r="F2" s="161"/>
      <c r="G2" s="161"/>
      <c r="H2" s="162"/>
      <c r="I2" s="163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spans="1:22" ht="13.5" customHeight="1">
      <c r="A3" s="165" t="s">
        <v>200</v>
      </c>
      <c r="B3" s="131"/>
      <c r="C3" s="132"/>
      <c r="D3" s="133"/>
      <c r="E3" s="133"/>
      <c r="F3" s="134"/>
      <c r="G3" s="134"/>
      <c r="H3" s="166"/>
      <c r="I3" s="167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3.5" customHeight="1">
      <c r="A4" s="940">
        <v>401510005</v>
      </c>
      <c r="B4" s="941" t="s">
        <v>141</v>
      </c>
      <c r="C4" s="1049" t="s">
        <v>75</v>
      </c>
      <c r="D4" s="942">
        <v>112</v>
      </c>
      <c r="E4" s="942">
        <f>D4/1.2*Sheet1!$A$8</f>
        <v>60.666666666666671</v>
      </c>
      <c r="F4" s="1050"/>
      <c r="G4" s="857"/>
      <c r="H4" s="858">
        <f t="shared" ref="H4" si="0">SUM(E4*G4)</f>
        <v>0</v>
      </c>
      <c r="I4" s="940">
        <v>5060917993548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3.5" customHeight="1">
      <c r="A5" s="1043">
        <v>401010030</v>
      </c>
      <c r="B5" s="1044" t="s">
        <v>201</v>
      </c>
      <c r="C5" s="1045" t="s">
        <v>202</v>
      </c>
      <c r="D5" s="1046">
        <v>42</v>
      </c>
      <c r="E5" s="1048">
        <f>D5*Sheet1!$A$8</f>
        <v>27.3</v>
      </c>
      <c r="F5" s="1047"/>
      <c r="G5" s="866"/>
      <c r="H5" s="783">
        <f t="shared" ref="H5:H27" si="1">SUM(E5*G5)</f>
        <v>0</v>
      </c>
      <c r="I5" s="1043">
        <v>9781472863805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3.5" customHeight="1">
      <c r="A6" s="1060" t="s">
        <v>203</v>
      </c>
      <c r="B6" s="970" t="s">
        <v>204</v>
      </c>
      <c r="C6" s="975" t="s">
        <v>205</v>
      </c>
      <c r="D6" s="977" t="s">
        <v>88</v>
      </c>
      <c r="E6" s="1013">
        <v>18</v>
      </c>
      <c r="F6" s="840"/>
      <c r="G6" s="840"/>
      <c r="H6" s="977">
        <f>E6*F6</f>
        <v>0</v>
      </c>
      <c r="I6" s="977" t="s">
        <v>88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2" ht="13.5" customHeight="1">
      <c r="A7" s="165" t="s">
        <v>206</v>
      </c>
      <c r="B7" s="131"/>
      <c r="C7" s="132"/>
      <c r="D7" s="133"/>
      <c r="E7" s="133"/>
      <c r="F7" s="134"/>
      <c r="G7" s="134"/>
      <c r="H7" s="166"/>
      <c r="I7" s="167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1:22" ht="13.5" customHeight="1">
      <c r="A8" s="168">
        <v>402011021</v>
      </c>
      <c r="B8" s="169" t="s">
        <v>207</v>
      </c>
      <c r="C8" s="170" t="s">
        <v>208</v>
      </c>
      <c r="D8" s="171">
        <v>125</v>
      </c>
      <c r="E8" s="171">
        <f>D8/1.2*Sheet1!$A$8</f>
        <v>67.708333333333343</v>
      </c>
      <c r="F8" s="172"/>
      <c r="G8" s="172"/>
      <c r="H8" s="783">
        <f t="shared" si="1"/>
        <v>0</v>
      </c>
      <c r="I8" s="174">
        <v>5060572507173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ht="13.5" customHeight="1">
      <c r="A9" s="175">
        <v>409911101</v>
      </c>
      <c r="B9" s="169" t="s">
        <v>209</v>
      </c>
      <c r="C9" s="170" t="s">
        <v>208</v>
      </c>
      <c r="D9" s="171">
        <v>83</v>
      </c>
      <c r="E9" s="171">
        <f>D9/1.2*Sheet1!$A$8</f>
        <v>44.958333333333336</v>
      </c>
      <c r="F9" s="172"/>
      <c r="G9" s="172"/>
      <c r="H9" s="783">
        <f t="shared" si="1"/>
        <v>0</v>
      </c>
      <c r="I9" s="174">
        <v>5060393706212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spans="1:22" ht="13.5" customHeight="1">
      <c r="A10" s="176">
        <v>402611001</v>
      </c>
      <c r="B10" s="177" t="s">
        <v>210</v>
      </c>
      <c r="C10" s="178" t="s">
        <v>208</v>
      </c>
      <c r="D10" s="179">
        <v>125</v>
      </c>
      <c r="E10" s="179">
        <f>D10/1.2*Sheet1!$A$8</f>
        <v>67.708333333333343</v>
      </c>
      <c r="F10" s="180"/>
      <c r="G10" s="180"/>
      <c r="H10" s="784">
        <f t="shared" si="1"/>
        <v>0</v>
      </c>
      <c r="I10" s="182">
        <v>5060572500969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1:22" ht="13.5" customHeight="1">
      <c r="A11" s="183">
        <v>402011023</v>
      </c>
      <c r="B11" s="184" t="s">
        <v>211</v>
      </c>
      <c r="C11" s="185" t="s">
        <v>208</v>
      </c>
      <c r="D11" s="64">
        <v>83</v>
      </c>
      <c r="E11" s="64">
        <f>D11/1.2*Sheet1!$A$8</f>
        <v>44.958333333333336</v>
      </c>
      <c r="F11" s="186"/>
      <c r="G11" s="186"/>
      <c r="H11" s="224">
        <f t="shared" si="1"/>
        <v>0</v>
      </c>
      <c r="I11" s="75">
        <v>5060917992299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3.5" customHeight="1">
      <c r="A12" s="175">
        <v>402610002</v>
      </c>
      <c r="B12" s="169" t="s">
        <v>212</v>
      </c>
      <c r="C12" s="170" t="s">
        <v>208</v>
      </c>
      <c r="D12" s="171">
        <v>125</v>
      </c>
      <c r="E12" s="171">
        <f>D12/1.2*Sheet1!$A$8</f>
        <v>67.708333333333343</v>
      </c>
      <c r="F12" s="172"/>
      <c r="G12" s="172"/>
      <c r="H12" s="783">
        <f t="shared" si="1"/>
        <v>0</v>
      </c>
      <c r="I12" s="174">
        <v>5060572501386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ht="13.5" customHeight="1">
      <c r="A13" s="168">
        <v>402612001</v>
      </c>
      <c r="B13" s="187" t="s">
        <v>213</v>
      </c>
      <c r="C13" s="188" t="s">
        <v>208</v>
      </c>
      <c r="D13" s="173">
        <v>125</v>
      </c>
      <c r="E13" s="173">
        <f>D13/1.2*Sheet1!$A$8</f>
        <v>67.708333333333343</v>
      </c>
      <c r="F13" s="189"/>
      <c r="G13" s="172"/>
      <c r="H13" s="783">
        <f t="shared" si="1"/>
        <v>0</v>
      </c>
      <c r="I13" s="191">
        <v>5060572501201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</row>
    <row r="14" spans="1:22" ht="13.5" customHeight="1">
      <c r="A14" s="175">
        <v>402612003</v>
      </c>
      <c r="B14" s="169" t="s">
        <v>214</v>
      </c>
      <c r="C14" s="170" t="s">
        <v>208</v>
      </c>
      <c r="D14" s="173">
        <v>125</v>
      </c>
      <c r="E14" s="171">
        <f>D14/1.2*Sheet1!$A$8</f>
        <v>67.708333333333343</v>
      </c>
      <c r="F14" s="172"/>
      <c r="G14" s="172"/>
      <c r="H14" s="783">
        <f t="shared" si="1"/>
        <v>0</v>
      </c>
      <c r="I14" s="174">
        <v>5060572508057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3.5" customHeight="1">
      <c r="A15" s="192">
        <v>402612101</v>
      </c>
      <c r="B15" s="92" t="s">
        <v>215</v>
      </c>
      <c r="C15" s="185" t="s">
        <v>208</v>
      </c>
      <c r="D15" s="64">
        <v>125</v>
      </c>
      <c r="E15" s="193">
        <f>D15/1.2*Sheet1!$A$8</f>
        <v>67.708333333333343</v>
      </c>
      <c r="F15" s="186"/>
      <c r="G15" s="186"/>
      <c r="H15" s="224">
        <f t="shared" si="1"/>
        <v>0</v>
      </c>
      <c r="I15" s="194">
        <v>5060393709985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16" spans="1:22" ht="13.5" customHeight="1">
      <c r="A16" s="73">
        <v>409912022</v>
      </c>
      <c r="B16" s="92" t="s">
        <v>216</v>
      </c>
      <c r="C16" s="185" t="s">
        <v>208</v>
      </c>
      <c r="D16" s="64">
        <v>125</v>
      </c>
      <c r="E16" s="193">
        <f>D16/1.2*Sheet1!$A$8</f>
        <v>67.708333333333343</v>
      </c>
      <c r="F16" s="186"/>
      <c r="G16" s="186"/>
      <c r="H16" s="224">
        <f t="shared" si="1"/>
        <v>0</v>
      </c>
      <c r="I16" s="194">
        <v>5060200846780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3.5" customHeight="1">
      <c r="A17" s="175" t="s">
        <v>217</v>
      </c>
      <c r="B17" s="169" t="s">
        <v>218</v>
      </c>
      <c r="C17" s="170" t="s">
        <v>208</v>
      </c>
      <c r="D17" s="171">
        <v>125</v>
      </c>
      <c r="E17" s="171">
        <f>D17/1.2*Sheet1!$A$8</f>
        <v>67.708333333333343</v>
      </c>
      <c r="F17" s="172"/>
      <c r="G17" s="172"/>
      <c r="H17" s="783">
        <f t="shared" si="1"/>
        <v>0</v>
      </c>
      <c r="I17" s="174">
        <v>5060393702245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13.5" customHeight="1">
      <c r="A18" s="176">
        <v>402614001</v>
      </c>
      <c r="B18" s="177" t="s">
        <v>219</v>
      </c>
      <c r="C18" s="178" t="s">
        <v>208</v>
      </c>
      <c r="D18" s="179">
        <v>125</v>
      </c>
      <c r="E18" s="179">
        <f>D18/1.2*Sheet1!$A$8</f>
        <v>67.708333333333343</v>
      </c>
      <c r="F18" s="180"/>
      <c r="G18" s="180"/>
      <c r="H18" s="784">
        <f t="shared" si="1"/>
        <v>0</v>
      </c>
      <c r="I18" s="182">
        <v>5060393708698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</row>
    <row r="19" spans="1:22" ht="13.5" customHeight="1">
      <c r="A19" s="192">
        <v>402614002</v>
      </c>
      <c r="B19" s="92" t="s">
        <v>220</v>
      </c>
      <c r="C19" s="185" t="s">
        <v>208</v>
      </c>
      <c r="D19" s="193">
        <v>148</v>
      </c>
      <c r="E19" s="193">
        <f>D19/1.2*Sheet1!$A$8</f>
        <v>80.166666666666671</v>
      </c>
      <c r="F19" s="28"/>
      <c r="G19" s="780"/>
      <c r="H19" s="224">
        <f t="shared" si="1"/>
        <v>0</v>
      </c>
      <c r="I19" s="194">
        <v>5060572508040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</row>
    <row r="20" spans="1:22" ht="13.5" customHeight="1">
      <c r="A20" s="195">
        <v>402614003</v>
      </c>
      <c r="B20" s="196" t="s">
        <v>221</v>
      </c>
      <c r="C20" s="197" t="s">
        <v>208</v>
      </c>
      <c r="D20" s="198">
        <v>148</v>
      </c>
      <c r="E20" s="198">
        <f>D20/1.2*Sheet1!$A$8</f>
        <v>80.166666666666671</v>
      </c>
      <c r="F20" s="186"/>
      <c r="G20" s="186"/>
      <c r="H20" s="224">
        <f t="shared" si="1"/>
        <v>0</v>
      </c>
      <c r="I20" s="199">
        <v>5060917992305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</row>
    <row r="21" spans="1:22" ht="13.5" customHeight="1">
      <c r="A21" s="175">
        <v>402616001</v>
      </c>
      <c r="B21" s="169" t="s">
        <v>222</v>
      </c>
      <c r="C21" s="170" t="s">
        <v>208</v>
      </c>
      <c r="D21" s="171">
        <v>125</v>
      </c>
      <c r="E21" s="171">
        <f>D21/1.2*Sheet1!$A$8</f>
        <v>67.708333333333343</v>
      </c>
      <c r="F21" s="172"/>
      <c r="G21" s="172"/>
      <c r="H21" s="783">
        <f t="shared" si="1"/>
        <v>0</v>
      </c>
      <c r="I21" s="174">
        <v>5060200846858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13.5" customHeight="1">
      <c r="A22" s="63">
        <v>402015805</v>
      </c>
      <c r="B22" s="1179" t="s">
        <v>223</v>
      </c>
      <c r="C22" s="63" t="s">
        <v>208</v>
      </c>
      <c r="D22" s="64">
        <v>125</v>
      </c>
      <c r="E22" s="64">
        <f>D22/1.2*Sheet1!$A$8</f>
        <v>67.708333333333343</v>
      </c>
      <c r="F22" s="200"/>
      <c r="G22" s="781"/>
      <c r="H22" s="224">
        <f t="shared" si="1"/>
        <v>0</v>
      </c>
      <c r="I22" s="201">
        <v>5060917990660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13.5" customHeight="1">
      <c r="A23" s="202">
        <v>402015804</v>
      </c>
      <c r="B23" s="203" t="s">
        <v>224</v>
      </c>
      <c r="C23" s="202" t="s">
        <v>208</v>
      </c>
      <c r="D23" s="181">
        <v>125</v>
      </c>
      <c r="E23" s="181">
        <f>D23/1.2*Sheet1!$A$8</f>
        <v>67.708333333333343</v>
      </c>
      <c r="F23" s="204"/>
      <c r="G23" s="782"/>
      <c r="H23" s="784">
        <f t="shared" si="1"/>
        <v>0</v>
      </c>
      <c r="I23" s="205">
        <v>5060917990622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13.5" customHeight="1">
      <c r="A24" s="175">
        <v>409913016</v>
      </c>
      <c r="B24" s="206" t="s">
        <v>225</v>
      </c>
      <c r="C24" s="207" t="s">
        <v>208</v>
      </c>
      <c r="D24" s="171">
        <v>148</v>
      </c>
      <c r="E24" s="171">
        <f>D24/1.2*Sheet1!$A$8</f>
        <v>80.166666666666671</v>
      </c>
      <c r="F24" s="172"/>
      <c r="G24" s="172"/>
      <c r="H24" s="783">
        <f t="shared" si="1"/>
        <v>0</v>
      </c>
      <c r="I24" s="174">
        <v>5060572502321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3.5" customHeight="1">
      <c r="A25" s="175">
        <v>409913114</v>
      </c>
      <c r="B25" s="206" t="s">
        <v>226</v>
      </c>
      <c r="C25" s="207" t="s">
        <v>208</v>
      </c>
      <c r="D25" s="171">
        <v>83</v>
      </c>
      <c r="E25" s="171">
        <f>D25/1.2*Sheet1!$A$8</f>
        <v>44.958333333333336</v>
      </c>
      <c r="F25" s="172"/>
      <c r="G25" s="172"/>
      <c r="H25" s="783">
        <f t="shared" si="1"/>
        <v>0</v>
      </c>
      <c r="I25" s="174">
        <v>5060572502338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3.5" customHeight="1">
      <c r="A26" s="176" t="s">
        <v>227</v>
      </c>
      <c r="B26" s="208" t="s">
        <v>228</v>
      </c>
      <c r="C26" s="178" t="s">
        <v>208</v>
      </c>
      <c r="D26" s="179">
        <v>125</v>
      </c>
      <c r="E26" s="179">
        <f>D26/1.2*Sheet1!$A$8</f>
        <v>67.708333333333343</v>
      </c>
      <c r="F26" s="180"/>
      <c r="G26" s="180"/>
      <c r="H26" s="784">
        <f t="shared" si="1"/>
        <v>0</v>
      </c>
      <c r="I26" s="182">
        <v>5060200846889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2" ht="13.5" customHeight="1">
      <c r="A27" s="209">
        <v>402015503</v>
      </c>
      <c r="B27" s="210" t="s">
        <v>229</v>
      </c>
      <c r="C27" s="202" t="s">
        <v>208</v>
      </c>
      <c r="D27" s="181">
        <v>125</v>
      </c>
      <c r="E27" s="181">
        <f>D27/1.2*Sheet1!$A$8</f>
        <v>67.708333333333343</v>
      </c>
      <c r="F27" s="211"/>
      <c r="G27" s="180"/>
      <c r="H27" s="784">
        <f t="shared" si="1"/>
        <v>0</v>
      </c>
      <c r="I27" s="212">
        <v>5060917992589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2" ht="13.5" customHeight="1">
      <c r="A28" s="213" t="s">
        <v>230</v>
      </c>
      <c r="B28" s="214"/>
      <c r="C28" s="214"/>
      <c r="D28" s="215"/>
      <c r="E28" s="215"/>
      <c r="F28" s="215"/>
      <c r="G28" s="215"/>
      <c r="H28" s="215"/>
      <c r="I28" s="167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22" ht="13.5" customHeight="1">
      <c r="A29" s="50">
        <v>402011050</v>
      </c>
      <c r="B29" s="216" t="s">
        <v>231</v>
      </c>
      <c r="C29" s="217" t="s">
        <v>65</v>
      </c>
      <c r="D29" s="49">
        <v>133</v>
      </c>
      <c r="E29" s="49">
        <f>D29/1.2*Sheet1!$A$8</f>
        <v>72.041666666666671</v>
      </c>
      <c r="F29" s="218"/>
      <c r="G29" s="218"/>
      <c r="H29" s="47">
        <f>E29*F29</f>
        <v>0</v>
      </c>
      <c r="I29" s="50">
        <v>5060393707769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22" ht="13.5" customHeight="1">
      <c r="A30" s="165" t="s">
        <v>232</v>
      </c>
      <c r="B30" s="219"/>
      <c r="C30" s="131"/>
      <c r="D30" s="215"/>
      <c r="E30" s="215"/>
      <c r="F30" s="220"/>
      <c r="G30" s="220"/>
      <c r="H30" s="221"/>
      <c r="I30" s="167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3.5" customHeight="1">
      <c r="A31" s="109">
        <v>402013012</v>
      </c>
      <c r="B31" s="103" t="s">
        <v>151</v>
      </c>
      <c r="C31" s="123" t="s">
        <v>65</v>
      </c>
      <c r="D31" s="105">
        <v>44.5</v>
      </c>
      <c r="E31" s="105">
        <f>D31/1.2*Sheet1!$A$8</f>
        <v>24.104166666666668</v>
      </c>
      <c r="F31" s="106"/>
      <c r="G31" s="106"/>
      <c r="H31" s="126">
        <f t="shared" ref="H31:H38" si="2">SUM(E31*G31)</f>
        <v>0</v>
      </c>
      <c r="I31" s="102">
        <v>5060572500327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ht="15.75" customHeight="1">
      <c r="A32" s="109">
        <v>402013101</v>
      </c>
      <c r="B32" s="103" t="s">
        <v>152</v>
      </c>
      <c r="C32" s="123" t="s">
        <v>153</v>
      </c>
      <c r="D32" s="105">
        <v>44.5</v>
      </c>
      <c r="E32" s="105">
        <f>D32/1.2*Sheet1!$A$8</f>
        <v>24.104166666666668</v>
      </c>
      <c r="F32" s="106"/>
      <c r="G32" s="106"/>
      <c r="H32" s="126">
        <f t="shared" si="2"/>
        <v>0</v>
      </c>
      <c r="I32" s="102">
        <v>5060393704843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5.75" customHeight="1">
      <c r="A33" s="881">
        <v>402013016</v>
      </c>
      <c r="B33" s="882" t="s">
        <v>154</v>
      </c>
      <c r="C33" s="883" t="s">
        <v>65</v>
      </c>
      <c r="D33" s="855">
        <v>44.5</v>
      </c>
      <c r="E33" s="855">
        <f>D33/1.2*Sheet1!$A$8</f>
        <v>24.104166666666668</v>
      </c>
      <c r="F33" s="857"/>
      <c r="G33" s="857"/>
      <c r="H33" s="858">
        <f t="shared" ref="H33" si="3">SUM(E33*G33)</f>
        <v>0</v>
      </c>
      <c r="I33" s="884">
        <v>5060917992909</v>
      </c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ht="15.75" customHeight="1">
      <c r="A34" s="225" t="s">
        <v>233</v>
      </c>
      <c r="B34" s="226" t="s">
        <v>234</v>
      </c>
      <c r="C34" s="227" t="s">
        <v>65</v>
      </c>
      <c r="D34" s="228">
        <v>44.5</v>
      </c>
      <c r="E34" s="228">
        <f>D34/1.2*Sheet1!$A$8</f>
        <v>24.104166666666668</v>
      </c>
      <c r="F34" s="229"/>
      <c r="G34" s="229"/>
      <c r="H34" s="230">
        <f t="shared" si="2"/>
        <v>0</v>
      </c>
      <c r="I34" s="231">
        <v>5060200846872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ht="15.75" customHeight="1">
      <c r="A35" s="194">
        <v>402213003</v>
      </c>
      <c r="B35" s="222" t="s">
        <v>235</v>
      </c>
      <c r="C35" s="223" t="s">
        <v>236</v>
      </c>
      <c r="D35" s="193">
        <v>32</v>
      </c>
      <c r="E35" s="193">
        <f>D35/1.2*Sheet1!$A$8</f>
        <v>17.333333333333336</v>
      </c>
      <c r="F35" s="186"/>
      <c r="G35" s="186"/>
      <c r="H35" s="224">
        <f t="shared" si="2"/>
        <v>0</v>
      </c>
      <c r="I35" s="232">
        <v>5060393702528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5.75" customHeight="1">
      <c r="A36" s="192">
        <v>402213002</v>
      </c>
      <c r="B36" s="222" t="s">
        <v>237</v>
      </c>
      <c r="C36" s="223" t="s">
        <v>236</v>
      </c>
      <c r="D36" s="193">
        <v>32</v>
      </c>
      <c r="E36" s="193">
        <f>D36/1.2*Sheet1!$A$8</f>
        <v>17.333333333333336</v>
      </c>
      <c r="F36" s="186"/>
      <c r="G36" s="186"/>
      <c r="H36" s="224">
        <f t="shared" si="2"/>
        <v>0</v>
      </c>
      <c r="I36" s="194">
        <v>5060393704577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ht="13.5" customHeight="1">
      <c r="A37" s="78">
        <v>402213102</v>
      </c>
      <c r="B37" s="79" t="s">
        <v>238</v>
      </c>
      <c r="C37" s="223" t="s">
        <v>239</v>
      </c>
      <c r="D37" s="193">
        <v>32</v>
      </c>
      <c r="E37" s="193">
        <f>D37/1.2*Sheet1!$A$8</f>
        <v>17.333333333333336</v>
      </c>
      <c r="F37" s="186"/>
      <c r="G37" s="186"/>
      <c r="H37" s="224">
        <f t="shared" si="2"/>
        <v>0</v>
      </c>
      <c r="I37" s="233">
        <v>5060393709183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1:22" ht="15.75" customHeight="1">
      <c r="A38" s="192">
        <v>402213101</v>
      </c>
      <c r="B38" s="222" t="s">
        <v>240</v>
      </c>
      <c r="C38" s="223" t="s">
        <v>239</v>
      </c>
      <c r="D38" s="193">
        <v>32</v>
      </c>
      <c r="E38" s="193">
        <f>D38/1.2*Sheet1!$A$8</f>
        <v>17.333333333333336</v>
      </c>
      <c r="F38" s="186"/>
      <c r="G38" s="186"/>
      <c r="H38" s="224">
        <f t="shared" si="2"/>
        <v>0</v>
      </c>
      <c r="I38" s="194">
        <v>5060393702276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ht="15.75" customHeight="1">
      <c r="A39" s="73">
        <v>402213106</v>
      </c>
      <c r="B39" s="1179" t="s">
        <v>241</v>
      </c>
      <c r="C39" s="223" t="s">
        <v>236</v>
      </c>
      <c r="D39" s="64">
        <v>32</v>
      </c>
      <c r="E39" s="64">
        <f>D39/1.2*Sheet1!$A$8</f>
        <v>17.333333333333336</v>
      </c>
      <c r="F39" s="200"/>
      <c r="G39" s="234"/>
      <c r="H39" s="235">
        <f>E39*G39</f>
        <v>0</v>
      </c>
      <c r="I39" s="75">
        <v>5060572508026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</row>
    <row r="40" spans="1:22" ht="15.75" customHeight="1">
      <c r="A40" s="236">
        <v>402213103</v>
      </c>
      <c r="B40" s="237" t="s">
        <v>242</v>
      </c>
      <c r="C40" s="223" t="s">
        <v>236</v>
      </c>
      <c r="D40" s="64">
        <v>32</v>
      </c>
      <c r="E40" s="64">
        <f>D40/1.2*Sheet1!$A$8</f>
        <v>17.333333333333336</v>
      </c>
      <c r="F40" s="200"/>
      <c r="G40" s="234"/>
      <c r="H40" s="235">
        <f>E40*G40</f>
        <v>0</v>
      </c>
      <c r="I40" s="201">
        <v>5060393702405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</row>
    <row r="41" spans="1:22" ht="15.75" customHeight="1">
      <c r="A41" s="236">
        <v>402213001</v>
      </c>
      <c r="B41" s="238" t="s">
        <v>243</v>
      </c>
      <c r="C41" s="63" t="s">
        <v>236</v>
      </c>
      <c r="D41" s="64">
        <v>35.5</v>
      </c>
      <c r="E41" s="64">
        <f>D41/1.2*Sheet1!$A$8</f>
        <v>19.229166666666668</v>
      </c>
      <c r="F41" s="239"/>
      <c r="H41" s="235">
        <f>E41*G41</f>
        <v>0</v>
      </c>
      <c r="I41" s="201">
        <v>5060393704508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</row>
    <row r="42" spans="1:22" ht="15.75" customHeight="1">
      <c r="A42" s="165" t="s">
        <v>244</v>
      </c>
      <c r="B42" s="219"/>
      <c r="C42" s="131"/>
      <c r="D42" s="215"/>
      <c r="E42" s="215"/>
      <c r="F42" s="220"/>
      <c r="G42" s="134"/>
      <c r="H42" s="221"/>
      <c r="I42" s="167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  <row r="43" spans="1:22" ht="13.5" customHeight="1">
      <c r="A43" s="240">
        <v>402013013</v>
      </c>
      <c r="B43" s="203" t="s">
        <v>245</v>
      </c>
      <c r="C43" s="202" t="s">
        <v>65</v>
      </c>
      <c r="D43" s="181">
        <v>26.5</v>
      </c>
      <c r="E43" s="181">
        <f>D43/1.2*Sheet1!$A$8</f>
        <v>14.354166666666668</v>
      </c>
      <c r="F43" s="204"/>
      <c r="G43" s="241"/>
      <c r="H43" s="242">
        <f>E43*G43</f>
        <v>0</v>
      </c>
      <c r="I43" s="212">
        <v>5060572507197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ht="15.75" customHeight="1">
      <c r="A44" s="243">
        <v>402011303</v>
      </c>
      <c r="B44" s="244" t="s">
        <v>246</v>
      </c>
      <c r="C44" s="245" t="s">
        <v>65</v>
      </c>
      <c r="D44" s="246">
        <v>26.5</v>
      </c>
      <c r="E44" s="246">
        <f>D44/1.2*Sheet1!$A$8</f>
        <v>14.354166666666668</v>
      </c>
      <c r="F44" s="247"/>
      <c r="G44" s="248"/>
      <c r="H44" s="249">
        <f>E44*G44</f>
        <v>0</v>
      </c>
      <c r="I44" s="250">
        <v>5060572507180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ht="15.75" customHeight="1">
      <c r="A45" s="109">
        <v>402013002</v>
      </c>
      <c r="B45" s="103" t="s">
        <v>159</v>
      </c>
      <c r="C45" s="123" t="s">
        <v>153</v>
      </c>
      <c r="D45" s="105">
        <v>26.5</v>
      </c>
      <c r="E45" s="105">
        <f>D45/1.2*Sheet1!$A$8</f>
        <v>14.354166666666668</v>
      </c>
      <c r="F45" s="106"/>
      <c r="G45" s="106"/>
      <c r="H45" s="126">
        <f t="shared" ref="H45:H60" si="4">SUM(E45*G45)</f>
        <v>0</v>
      </c>
      <c r="I45" s="102">
        <v>5060393704706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ht="15.75" customHeight="1">
      <c r="A46" s="109">
        <v>402013004</v>
      </c>
      <c r="B46" s="103" t="s">
        <v>157</v>
      </c>
      <c r="C46" s="123" t="s">
        <v>153</v>
      </c>
      <c r="D46" s="105">
        <v>30</v>
      </c>
      <c r="E46" s="105">
        <f>D46/1.2*Sheet1!$A$8</f>
        <v>16.25</v>
      </c>
      <c r="F46" s="106"/>
      <c r="G46" s="106"/>
      <c r="H46" s="126">
        <f t="shared" si="4"/>
        <v>0</v>
      </c>
      <c r="I46" s="102">
        <v>5060393704775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</row>
    <row r="47" spans="1:22" ht="15.75" customHeight="1">
      <c r="A47" s="109">
        <v>402013005</v>
      </c>
      <c r="B47" s="103" t="s">
        <v>155</v>
      </c>
      <c r="C47" s="123" t="s">
        <v>65</v>
      </c>
      <c r="D47" s="105">
        <v>26.5</v>
      </c>
      <c r="E47" s="105">
        <f>D47/1.2*Sheet1!$A$8</f>
        <v>14.354166666666668</v>
      </c>
      <c r="F47" s="106"/>
      <c r="G47" s="106"/>
      <c r="H47" s="126">
        <f t="shared" si="4"/>
        <v>0</v>
      </c>
      <c r="I47" s="102">
        <v>5060393702399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ht="15.75" customHeight="1">
      <c r="A48" s="109">
        <v>402013006</v>
      </c>
      <c r="B48" s="103" t="s">
        <v>156</v>
      </c>
      <c r="C48" s="123" t="s">
        <v>65</v>
      </c>
      <c r="D48" s="105">
        <v>30</v>
      </c>
      <c r="E48" s="105">
        <f>D48/1.2*Sheet1!$A$8</f>
        <v>16.25</v>
      </c>
      <c r="F48" s="106"/>
      <c r="G48" s="106"/>
      <c r="H48" s="126">
        <f t="shared" si="4"/>
        <v>0</v>
      </c>
      <c r="I48" s="102">
        <v>5060200849781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15.75" customHeight="1">
      <c r="A49" s="251">
        <v>402013015</v>
      </c>
      <c r="B49" s="252" t="s">
        <v>247</v>
      </c>
      <c r="C49" s="188" t="s">
        <v>65</v>
      </c>
      <c r="D49" s="173">
        <v>30</v>
      </c>
      <c r="E49" s="173">
        <f>D49/1.2*Sheet1!$A$8</f>
        <v>16.25</v>
      </c>
      <c r="F49" s="253"/>
      <c r="G49" s="172"/>
      <c r="H49" s="254">
        <f t="shared" si="4"/>
        <v>0</v>
      </c>
      <c r="I49" s="255">
        <v>5060917991940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</row>
    <row r="50" spans="1:22" ht="15.75" customHeight="1">
      <c r="A50" s="175">
        <v>402013007</v>
      </c>
      <c r="B50" s="206" t="s">
        <v>248</v>
      </c>
      <c r="C50" s="207" t="s">
        <v>65</v>
      </c>
      <c r="D50" s="171">
        <v>30</v>
      </c>
      <c r="E50" s="171">
        <f>D50/1.2*Sheet1!$A$8</f>
        <v>16.25</v>
      </c>
      <c r="F50" s="172"/>
      <c r="G50" s="172"/>
      <c r="H50" s="254">
        <f t="shared" si="4"/>
        <v>0</v>
      </c>
      <c r="I50" s="174">
        <v>5060393702207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ht="15.75" customHeight="1">
      <c r="A51" s="109">
        <v>402013010</v>
      </c>
      <c r="B51" s="103" t="s">
        <v>158</v>
      </c>
      <c r="C51" s="123" t="s">
        <v>65</v>
      </c>
      <c r="D51" s="105">
        <v>25</v>
      </c>
      <c r="E51" s="105">
        <f>D51/1.2*Sheet1!$A$8</f>
        <v>13.541666666666668</v>
      </c>
      <c r="F51" s="106"/>
      <c r="G51" s="106"/>
      <c r="H51" s="126">
        <f t="shared" si="4"/>
        <v>0</v>
      </c>
      <c r="I51" s="102">
        <v>5060200845769</v>
      </c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</row>
    <row r="52" spans="1:22" ht="15.75" customHeight="1">
      <c r="A52" s="192">
        <v>402613002</v>
      </c>
      <c r="B52" s="222" t="s">
        <v>249</v>
      </c>
      <c r="C52" s="223" t="s">
        <v>65</v>
      </c>
      <c r="D52" s="193">
        <v>33</v>
      </c>
      <c r="E52" s="193">
        <f>D52/1.2*Sheet1!$A$8</f>
        <v>17.875</v>
      </c>
      <c r="F52" s="186"/>
      <c r="G52" s="186"/>
      <c r="H52" s="224">
        <f t="shared" si="4"/>
        <v>0</v>
      </c>
      <c r="I52" s="194">
        <v>5060572501379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1:22" ht="15.75" customHeight="1">
      <c r="A53" s="236" t="s">
        <v>250</v>
      </c>
      <c r="B53" s="256" t="s">
        <v>251</v>
      </c>
      <c r="C53" s="63" t="s">
        <v>252</v>
      </c>
      <c r="D53" s="64">
        <v>40</v>
      </c>
      <c r="E53" s="64">
        <f>D53/1.2*Sheet1!$A$8</f>
        <v>21.666666666666668</v>
      </c>
      <c r="F53" s="239"/>
      <c r="G53" s="186"/>
      <c r="H53" s="224">
        <f t="shared" si="4"/>
        <v>0</v>
      </c>
      <c r="I53" s="201">
        <v>5060200845707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</row>
    <row r="54" spans="1:22" ht="15.75" customHeight="1">
      <c r="A54" s="73" t="s">
        <v>253</v>
      </c>
      <c r="B54" s="1179" t="s">
        <v>254</v>
      </c>
      <c r="C54" s="63" t="s">
        <v>255</v>
      </c>
      <c r="D54" s="257">
        <v>24.5</v>
      </c>
      <c r="E54" s="64">
        <f>D54/1.2*Sheet1!$A$8</f>
        <v>13.270833333333334</v>
      </c>
      <c r="F54" s="200"/>
      <c r="G54" s="234"/>
      <c r="H54" s="224">
        <f t="shared" si="4"/>
        <v>0</v>
      </c>
      <c r="I54" s="75">
        <v>5060393709282</v>
      </c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</row>
    <row r="55" spans="1:22" ht="15.75" customHeight="1">
      <c r="A55" s="258">
        <v>405113101</v>
      </c>
      <c r="B55" s="59" t="s">
        <v>256</v>
      </c>
      <c r="C55" s="258" t="s">
        <v>255</v>
      </c>
      <c r="D55" s="259">
        <v>24.5</v>
      </c>
      <c r="E55" s="259">
        <f>D55/1.2*Sheet1!$A$8</f>
        <v>13.270833333333334</v>
      </c>
      <c r="F55" s="260"/>
      <c r="G55" s="261"/>
      <c r="H55" s="224">
        <f t="shared" si="4"/>
        <v>0</v>
      </c>
      <c r="I55" s="262">
        <v>5060393709336</v>
      </c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</row>
    <row r="56" spans="1:22" ht="15.75" customHeight="1">
      <c r="A56" s="236">
        <v>402413003</v>
      </c>
      <c r="B56" s="237" t="s">
        <v>257</v>
      </c>
      <c r="C56" s="263" t="s">
        <v>252</v>
      </c>
      <c r="D56" s="64">
        <v>35</v>
      </c>
      <c r="E56" s="64">
        <f>D56/1.2*Sheet1!$A$8</f>
        <v>18.958333333333336</v>
      </c>
      <c r="F56" s="239"/>
      <c r="G56" s="234"/>
      <c r="H56" s="224">
        <f t="shared" si="4"/>
        <v>0</v>
      </c>
      <c r="I56" s="201">
        <v>5060200844311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5.75" customHeight="1">
      <c r="A57" s="183">
        <v>402413004</v>
      </c>
      <c r="B57" s="184" t="s">
        <v>258</v>
      </c>
      <c r="C57" s="263" t="s">
        <v>252</v>
      </c>
      <c r="D57" s="64">
        <v>38.5</v>
      </c>
      <c r="E57" s="64">
        <f>D57/1.2*Sheet1!$A$8</f>
        <v>20.854166666666668</v>
      </c>
      <c r="F57" s="239"/>
      <c r="G57" s="234"/>
      <c r="H57" s="224">
        <f t="shared" si="4"/>
        <v>0</v>
      </c>
      <c r="I57" s="264">
        <v>5060393705772</v>
      </c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</row>
    <row r="58" spans="1:22" ht="15.75" customHeight="1">
      <c r="A58" s="183" t="s">
        <v>259</v>
      </c>
      <c r="B58" s="184" t="s">
        <v>260</v>
      </c>
      <c r="C58" s="263" t="s">
        <v>252</v>
      </c>
      <c r="D58" s="64">
        <v>42.5</v>
      </c>
      <c r="E58" s="64">
        <f>D58/1.2*Sheet1!$A$8</f>
        <v>23.020833333333336</v>
      </c>
      <c r="F58" s="239"/>
      <c r="G58" s="234"/>
      <c r="H58" s="224">
        <f t="shared" si="4"/>
        <v>0</v>
      </c>
      <c r="I58" s="264">
        <v>5060200848623</v>
      </c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</row>
    <row r="59" spans="1:22" ht="15.75" customHeight="1">
      <c r="A59" s="183">
        <v>402413005</v>
      </c>
      <c r="B59" s="265" t="s">
        <v>261</v>
      </c>
      <c r="C59" s="263" t="s">
        <v>252</v>
      </c>
      <c r="D59" s="64">
        <v>42.5</v>
      </c>
      <c r="E59" s="64">
        <f>D59/1.2*Sheet1!$A$8</f>
        <v>23.020833333333336</v>
      </c>
      <c r="F59" s="239"/>
      <c r="G59" s="234"/>
      <c r="H59" s="224">
        <f t="shared" si="4"/>
        <v>0</v>
      </c>
      <c r="I59" s="264">
        <v>5060393702290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</row>
    <row r="60" spans="1:22" ht="15.75" customHeight="1">
      <c r="A60" s="236">
        <v>402413001</v>
      </c>
      <c r="B60" s="238" t="s">
        <v>262</v>
      </c>
      <c r="C60" s="263" t="s">
        <v>252</v>
      </c>
      <c r="D60" s="64">
        <v>50</v>
      </c>
      <c r="E60" s="64">
        <f>D60/1.2*Sheet1!$A$8</f>
        <v>27.083333333333336</v>
      </c>
      <c r="F60" s="239"/>
      <c r="G60" s="234"/>
      <c r="H60" s="224">
        <f t="shared" si="4"/>
        <v>0</v>
      </c>
      <c r="I60" s="201">
        <v>5060393704515</v>
      </c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</row>
    <row r="61" spans="1:22" ht="15.75" customHeight="1">
      <c r="A61" s="165" t="s">
        <v>263</v>
      </c>
      <c r="B61" s="219"/>
      <c r="C61" s="131"/>
      <c r="D61" s="215"/>
      <c r="E61" s="215"/>
      <c r="F61" s="134"/>
      <c r="G61" s="134"/>
      <c r="H61" s="221"/>
      <c r="I61" s="167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</row>
    <row r="62" spans="1:22" ht="15.75" customHeight="1">
      <c r="A62" s="175">
        <v>402213004</v>
      </c>
      <c r="B62" s="206" t="s">
        <v>264</v>
      </c>
      <c r="C62" s="207" t="s">
        <v>236</v>
      </c>
      <c r="D62" s="171">
        <v>35.5</v>
      </c>
      <c r="E62" s="171">
        <f>D62/1.2*Sheet1!$A$8</f>
        <v>19.229166666666668</v>
      </c>
      <c r="F62" s="172"/>
      <c r="G62" s="172"/>
      <c r="H62" s="173">
        <f t="shared" ref="H62:H79" si="5">E62*G62</f>
        <v>0</v>
      </c>
      <c r="I62" s="174">
        <v>5060572503076</v>
      </c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5.75" customHeight="1">
      <c r="A63" s="266">
        <v>402213109</v>
      </c>
      <c r="B63" s="267" t="s">
        <v>265</v>
      </c>
      <c r="C63" s="245" t="s">
        <v>69</v>
      </c>
      <c r="D63" s="246">
        <v>19</v>
      </c>
      <c r="E63" s="246">
        <f>D63/1.2*Sheet1!$A$8</f>
        <v>10.291666666666668</v>
      </c>
      <c r="F63" s="268"/>
      <c r="G63" s="229"/>
      <c r="H63" s="246">
        <f t="shared" si="5"/>
        <v>0</v>
      </c>
      <c r="I63" s="250">
        <v>5060917991274</v>
      </c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ht="15.75" customHeight="1">
      <c r="A64" s="258" t="s">
        <v>266</v>
      </c>
      <c r="B64" s="59" t="s">
        <v>267</v>
      </c>
      <c r="C64" s="258" t="s">
        <v>93</v>
      </c>
      <c r="D64" s="259">
        <v>14</v>
      </c>
      <c r="E64" s="259">
        <f>D64/1.2*Sheet1!$A$8</f>
        <v>7.5833333333333339</v>
      </c>
      <c r="F64" s="260"/>
      <c r="G64" s="261"/>
      <c r="H64" s="259">
        <f t="shared" si="5"/>
        <v>0</v>
      </c>
      <c r="I64" s="262">
        <v>5060200847152</v>
      </c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1:22" ht="15.75" customHeight="1">
      <c r="A65" s="258" t="s">
        <v>268</v>
      </c>
      <c r="B65" s="59" t="s">
        <v>269</v>
      </c>
      <c r="C65" s="258" t="s">
        <v>93</v>
      </c>
      <c r="D65" s="259">
        <v>18</v>
      </c>
      <c r="E65" s="259">
        <f>D65/1.2*Sheet1!$A$8</f>
        <v>9.75</v>
      </c>
      <c r="F65" s="260"/>
      <c r="G65" s="261"/>
      <c r="H65" s="259">
        <f t="shared" si="5"/>
        <v>0</v>
      </c>
      <c r="I65" s="262">
        <v>5060200847169</v>
      </c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1:22" ht="15.75" customHeight="1">
      <c r="A66" s="63" t="s">
        <v>270</v>
      </c>
      <c r="B66" s="1179" t="s">
        <v>271</v>
      </c>
      <c r="C66" s="63" t="s">
        <v>93</v>
      </c>
      <c r="D66" s="64">
        <v>29</v>
      </c>
      <c r="E66" s="64">
        <f>D66/1.2*Sheet1!$A$8</f>
        <v>15.708333333333334</v>
      </c>
      <c r="F66" s="200"/>
      <c r="G66" s="200"/>
      <c r="H66" s="64">
        <f t="shared" si="5"/>
        <v>0</v>
      </c>
      <c r="I66" s="201">
        <v>5060200845028</v>
      </c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5.75" customHeight="1">
      <c r="A67" s="236" t="s">
        <v>272</v>
      </c>
      <c r="B67" s="237" t="s">
        <v>273</v>
      </c>
      <c r="C67" s="269" t="s">
        <v>93</v>
      </c>
      <c r="D67" s="270">
        <v>23</v>
      </c>
      <c r="E67" s="64">
        <f>D67/1.2*Sheet1!$A$8</f>
        <v>12.458333333333334</v>
      </c>
      <c r="F67" s="200"/>
      <c r="G67" s="200"/>
      <c r="H67" s="64">
        <f t="shared" si="5"/>
        <v>0</v>
      </c>
      <c r="I67" s="201">
        <v>5060200844861</v>
      </c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1:22" ht="15.75" customHeight="1">
      <c r="A68" s="183" t="s">
        <v>274</v>
      </c>
      <c r="B68" s="184" t="s">
        <v>275</v>
      </c>
      <c r="C68" s="269" t="s">
        <v>93</v>
      </c>
      <c r="D68" s="271">
        <v>23</v>
      </c>
      <c r="E68" s="64">
        <f>D68/1.2*Sheet1!$A$8</f>
        <v>12.458333333333334</v>
      </c>
      <c r="F68" s="200"/>
      <c r="G68" s="200"/>
      <c r="H68" s="64">
        <f t="shared" si="5"/>
        <v>0</v>
      </c>
      <c r="I68" s="264">
        <v>5060200840788</v>
      </c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:22" ht="15.75" customHeight="1">
      <c r="A69" s="192">
        <v>402213005</v>
      </c>
      <c r="B69" s="222" t="s">
        <v>276</v>
      </c>
      <c r="C69" s="223" t="s">
        <v>236</v>
      </c>
      <c r="D69" s="193">
        <v>35.5</v>
      </c>
      <c r="E69" s="193">
        <f>D69/1.2*Sheet1!$A$8</f>
        <v>19.229166666666668</v>
      </c>
      <c r="F69" s="186"/>
      <c r="G69" s="186"/>
      <c r="H69" s="259">
        <f t="shared" si="5"/>
        <v>0</v>
      </c>
      <c r="I69" s="194">
        <v>5060572506725</v>
      </c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ht="15.75" customHeight="1">
      <c r="A70" s="73">
        <v>402213110</v>
      </c>
      <c r="B70" s="1179" t="s">
        <v>277</v>
      </c>
      <c r="C70" s="63" t="s">
        <v>69</v>
      </c>
      <c r="D70" s="64">
        <v>19</v>
      </c>
      <c r="E70" s="64">
        <f>D70/1.2*Sheet1!$A$8</f>
        <v>10.291666666666668</v>
      </c>
      <c r="F70" s="239"/>
      <c r="G70" s="186"/>
      <c r="H70" s="64">
        <f t="shared" si="5"/>
        <v>0</v>
      </c>
      <c r="I70" s="75">
        <v>5060917991285</v>
      </c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</row>
    <row r="71" spans="1:22" ht="15.75" customHeight="1">
      <c r="A71" s="240">
        <v>402213107</v>
      </c>
      <c r="B71" s="203" t="s">
        <v>278</v>
      </c>
      <c r="C71" s="272" t="s">
        <v>236</v>
      </c>
      <c r="D71" s="181">
        <v>35.5</v>
      </c>
      <c r="E71" s="181">
        <f>D71/1.2*Sheet1!$A$8</f>
        <v>19.229166666666668</v>
      </c>
      <c r="F71" s="204"/>
      <c r="G71" s="241"/>
      <c r="H71" s="181">
        <f t="shared" si="5"/>
        <v>0</v>
      </c>
      <c r="I71" s="212">
        <v>5060572506886</v>
      </c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</row>
    <row r="72" spans="1:22" ht="15.75" customHeight="1">
      <c r="A72" s="209">
        <v>402213108</v>
      </c>
      <c r="B72" s="273" t="s">
        <v>279</v>
      </c>
      <c r="C72" s="202" t="s">
        <v>69</v>
      </c>
      <c r="D72" s="181">
        <v>19</v>
      </c>
      <c r="E72" s="181">
        <f>D72/1.2*Sheet1!$A$8</f>
        <v>10.291666666666668</v>
      </c>
      <c r="F72" s="204"/>
      <c r="G72" s="204"/>
      <c r="H72" s="181">
        <f t="shared" si="5"/>
        <v>0</v>
      </c>
      <c r="I72" s="205">
        <v>5060917991087</v>
      </c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ht="15.75" customHeight="1">
      <c r="A73" s="791">
        <v>403013119</v>
      </c>
      <c r="B73" s="892" t="s">
        <v>280</v>
      </c>
      <c r="C73" s="767" t="s">
        <v>93</v>
      </c>
      <c r="D73" s="761">
        <v>8.75</v>
      </c>
      <c r="E73" s="761">
        <f>D73/1.2*Sheet1!$A$8</f>
        <v>4.7395833333333339</v>
      </c>
      <c r="F73" s="776"/>
      <c r="G73" s="776"/>
      <c r="H73" s="761">
        <f t="shared" ref="H73:H76" si="6">E73*G73</f>
        <v>0</v>
      </c>
      <c r="I73" s="807">
        <v>5060917992992</v>
      </c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:22" ht="15.75" customHeight="1">
      <c r="A74" s="791">
        <v>403013120</v>
      </c>
      <c r="B74" s="892" t="s">
        <v>281</v>
      </c>
      <c r="C74" s="767" t="s">
        <v>93</v>
      </c>
      <c r="D74" s="761">
        <v>12.5</v>
      </c>
      <c r="E74" s="761">
        <f>D74/1.2*Sheet1!$A$8</f>
        <v>6.7708333333333339</v>
      </c>
      <c r="F74" s="776"/>
      <c r="G74" s="776"/>
      <c r="H74" s="761">
        <f t="shared" si="6"/>
        <v>0</v>
      </c>
      <c r="I74" s="807">
        <v>5060917992985</v>
      </c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</row>
    <row r="75" spans="1:22" ht="15.75" customHeight="1">
      <c r="A75" s="893" t="s">
        <v>282</v>
      </c>
      <c r="B75" s="892" t="s">
        <v>283</v>
      </c>
      <c r="C75" s="767" t="s">
        <v>93</v>
      </c>
      <c r="D75" s="761">
        <v>23</v>
      </c>
      <c r="E75" s="761">
        <f>D75/1.2*Sheet1!$A$8</f>
        <v>12.458333333333334</v>
      </c>
      <c r="F75" s="776"/>
      <c r="G75" s="776"/>
      <c r="H75" s="761">
        <f t="shared" si="6"/>
        <v>0</v>
      </c>
      <c r="I75" s="807">
        <v>5060393702283</v>
      </c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</row>
    <row r="76" spans="1:22" ht="15.75" customHeight="1">
      <c r="A76" s="893" t="s">
        <v>284</v>
      </c>
      <c r="B76" s="892" t="s">
        <v>285</v>
      </c>
      <c r="C76" s="767" t="s">
        <v>93</v>
      </c>
      <c r="D76" s="761">
        <v>23</v>
      </c>
      <c r="E76" s="761">
        <f>D76/1.2*Sheet1!$A$8</f>
        <v>12.458333333333334</v>
      </c>
      <c r="F76" s="776"/>
      <c r="G76" s="776"/>
      <c r="H76" s="761">
        <f t="shared" si="6"/>
        <v>0</v>
      </c>
      <c r="I76" s="807">
        <v>5060200844977</v>
      </c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</row>
    <row r="77" spans="1:22" ht="15.75" customHeight="1">
      <c r="A77" s="192">
        <v>402213104</v>
      </c>
      <c r="B77" s="222" t="s">
        <v>286</v>
      </c>
      <c r="C77" s="223" t="s">
        <v>236</v>
      </c>
      <c r="D77" s="193">
        <v>35.5</v>
      </c>
      <c r="E77" s="193">
        <f>D77/1.2*Sheet1!$A$8</f>
        <v>19.229166666666668</v>
      </c>
      <c r="F77" s="186"/>
      <c r="G77" s="186"/>
      <c r="H77" s="259">
        <f t="shared" si="5"/>
        <v>0</v>
      </c>
      <c r="I77" s="194">
        <v>5060572503083</v>
      </c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:22" ht="15.75" customHeight="1">
      <c r="A78" s="73">
        <v>403013106</v>
      </c>
      <c r="B78" s="274" t="s">
        <v>287</v>
      </c>
      <c r="C78" s="74" t="s">
        <v>93</v>
      </c>
      <c r="D78" s="257">
        <v>11</v>
      </c>
      <c r="E78" s="257">
        <f>D78/1.2*Sheet1!$A$8</f>
        <v>5.9583333333333339</v>
      </c>
      <c r="F78" s="200"/>
      <c r="G78" s="275"/>
      <c r="H78" s="259">
        <f t="shared" si="5"/>
        <v>0</v>
      </c>
      <c r="I78" s="75">
        <v>5060393709855</v>
      </c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:22" ht="15.75" customHeight="1">
      <c r="A79" s="192">
        <v>402213105</v>
      </c>
      <c r="B79" s="222" t="s">
        <v>288</v>
      </c>
      <c r="C79" s="223" t="s">
        <v>236</v>
      </c>
      <c r="D79" s="193">
        <v>35.5</v>
      </c>
      <c r="E79" s="193">
        <f>D79/1.2*Sheet1!$A$8</f>
        <v>19.229166666666668</v>
      </c>
      <c r="F79" s="186"/>
      <c r="G79" s="186"/>
      <c r="H79" s="259">
        <f t="shared" si="5"/>
        <v>0</v>
      </c>
      <c r="I79" s="194">
        <v>5060572503588</v>
      </c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  <row r="80" spans="1:22" ht="15.75" customHeight="1">
      <c r="A80" s="165" t="s">
        <v>289</v>
      </c>
      <c r="B80" s="219"/>
      <c r="C80" s="131"/>
      <c r="D80" s="215"/>
      <c r="E80" s="215"/>
      <c r="F80" s="134"/>
      <c r="G80" s="134"/>
      <c r="H80" s="221"/>
      <c r="I80" s="167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:22" ht="15.75" customHeight="1">
      <c r="A81" s="109">
        <v>402011020</v>
      </c>
      <c r="B81" s="103" t="s">
        <v>160</v>
      </c>
      <c r="C81" s="123" t="s">
        <v>65</v>
      </c>
      <c r="D81" s="105">
        <v>44.5</v>
      </c>
      <c r="E81" s="105">
        <f>D81/1.2*Sheet1!$A$8</f>
        <v>24.104166666666668</v>
      </c>
      <c r="F81" s="106"/>
      <c r="G81" s="106"/>
      <c r="H81" s="71">
        <f t="shared" ref="H81:H91" si="7">E81*G81</f>
        <v>0</v>
      </c>
      <c r="I81" s="102">
        <v>5060572507166</v>
      </c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:22" ht="15.75" customHeight="1">
      <c r="A82" s="168">
        <v>402011022</v>
      </c>
      <c r="B82" s="276" t="s">
        <v>290</v>
      </c>
      <c r="C82" s="207" t="s">
        <v>65</v>
      </c>
      <c r="D82" s="173">
        <v>44.5</v>
      </c>
      <c r="E82" s="173">
        <f>D82/1.2*Sheet1!$A$8</f>
        <v>24.104166666666668</v>
      </c>
      <c r="F82" s="172"/>
      <c r="G82" s="172"/>
      <c r="H82" s="173">
        <f t="shared" si="7"/>
        <v>0</v>
      </c>
      <c r="I82" s="174" t="s">
        <v>291</v>
      </c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15.75" customHeight="1">
      <c r="A83" s="888">
        <v>402011009</v>
      </c>
      <c r="B83" s="889" t="s">
        <v>292</v>
      </c>
      <c r="C83" s="890" t="s">
        <v>65</v>
      </c>
      <c r="D83" s="864">
        <v>44.5</v>
      </c>
      <c r="E83" s="864">
        <f>D83/1.2*Sheet1!$A$8</f>
        <v>24.104166666666668</v>
      </c>
      <c r="F83" s="866"/>
      <c r="G83" s="866"/>
      <c r="H83" s="863">
        <f t="shared" si="7"/>
        <v>0</v>
      </c>
      <c r="I83" s="891">
        <v>5060393706205</v>
      </c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15.75" customHeight="1">
      <c r="A84" s="176">
        <v>402011015</v>
      </c>
      <c r="B84" s="208" t="s">
        <v>293</v>
      </c>
      <c r="C84" s="272" t="s">
        <v>65</v>
      </c>
      <c r="D84" s="179">
        <v>44.5</v>
      </c>
      <c r="E84" s="179">
        <f>D84/1.2*Sheet1!$A$8</f>
        <v>24.104166666666668</v>
      </c>
      <c r="F84" s="180"/>
      <c r="G84" s="180"/>
      <c r="H84" s="181">
        <f t="shared" si="7"/>
        <v>0</v>
      </c>
      <c r="I84" s="182">
        <v>5060572501065</v>
      </c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5.75" customHeight="1">
      <c r="A85" s="225">
        <v>402011017</v>
      </c>
      <c r="B85" s="226" t="s">
        <v>294</v>
      </c>
      <c r="C85" s="227" t="s">
        <v>65</v>
      </c>
      <c r="D85" s="228">
        <v>44.5</v>
      </c>
      <c r="E85" s="228">
        <f>D85/1.2*Sheet1!$A$8</f>
        <v>24.104166666666668</v>
      </c>
      <c r="F85" s="229"/>
      <c r="G85" s="229"/>
      <c r="H85" s="173">
        <f t="shared" si="7"/>
        <v>0</v>
      </c>
      <c r="I85" s="231">
        <v>5060572502277</v>
      </c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ht="15.75" customHeight="1">
      <c r="A86" s="236">
        <v>402211006</v>
      </c>
      <c r="B86" s="256" t="s">
        <v>295</v>
      </c>
      <c r="C86" s="63" t="s">
        <v>239</v>
      </c>
      <c r="D86" s="64">
        <v>32</v>
      </c>
      <c r="E86" s="64">
        <f>D86/1.2*Sheet1!$A$8</f>
        <v>17.333333333333336</v>
      </c>
      <c r="F86" s="239"/>
      <c r="G86" s="186"/>
      <c r="H86" s="64">
        <f t="shared" si="7"/>
        <v>0</v>
      </c>
      <c r="I86" s="201">
        <v>5060393707370</v>
      </c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15.75" customHeight="1">
      <c r="A87" s="236">
        <v>402211003</v>
      </c>
      <c r="B87" s="256" t="s">
        <v>296</v>
      </c>
      <c r="C87" s="63" t="s">
        <v>239</v>
      </c>
      <c r="D87" s="64">
        <v>32</v>
      </c>
      <c r="E87" s="64">
        <f>D87/1.2*Sheet1!$A$8</f>
        <v>17.333333333333336</v>
      </c>
      <c r="F87" s="239"/>
      <c r="G87" s="186"/>
      <c r="H87" s="64">
        <f t="shared" si="7"/>
        <v>0</v>
      </c>
      <c r="I87" s="201">
        <v>5060393709176</v>
      </c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5.75" customHeight="1">
      <c r="A88" s="192">
        <v>402211005</v>
      </c>
      <c r="B88" s="222" t="s">
        <v>297</v>
      </c>
      <c r="C88" s="223" t="s">
        <v>239</v>
      </c>
      <c r="D88" s="193">
        <v>32</v>
      </c>
      <c r="E88" s="193">
        <f>D88/1.2*Sheet1!$A$8</f>
        <v>17.333333333333336</v>
      </c>
      <c r="F88" s="186"/>
      <c r="G88" s="186"/>
      <c r="H88" s="259">
        <f t="shared" si="7"/>
        <v>0</v>
      </c>
      <c r="I88" s="194">
        <v>5060393706991</v>
      </c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5.75" customHeight="1">
      <c r="A89" s="192">
        <v>402212104</v>
      </c>
      <c r="B89" s="222" t="s">
        <v>298</v>
      </c>
      <c r="C89" s="223" t="s">
        <v>236</v>
      </c>
      <c r="D89" s="193">
        <v>32</v>
      </c>
      <c r="E89" s="193">
        <f>D89/1.2*Sheet1!$A$8</f>
        <v>17.333333333333336</v>
      </c>
      <c r="F89" s="186"/>
      <c r="G89" s="186"/>
      <c r="H89" s="259">
        <f t="shared" si="7"/>
        <v>0</v>
      </c>
      <c r="I89" s="194">
        <v>5060393707554</v>
      </c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15.75" customHeight="1">
      <c r="A90" s="875">
        <v>403011115</v>
      </c>
      <c r="B90" s="876" t="s">
        <v>299</v>
      </c>
      <c r="C90" s="894" t="s">
        <v>69</v>
      </c>
      <c r="D90" s="871">
        <v>32</v>
      </c>
      <c r="E90" s="871">
        <f>D90/1.2*Sheet1!$A$8</f>
        <v>17.333333333333336</v>
      </c>
      <c r="F90" s="840"/>
      <c r="G90" s="840"/>
      <c r="H90" s="761">
        <f t="shared" ref="H90" si="8">E90*G90</f>
        <v>0</v>
      </c>
      <c r="I90" s="873">
        <v>5060917993043</v>
      </c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5.75" customHeight="1">
      <c r="A91" s="756">
        <v>402211004</v>
      </c>
      <c r="B91" s="895" t="s">
        <v>300</v>
      </c>
      <c r="C91" s="760" t="s">
        <v>236</v>
      </c>
      <c r="D91" s="761">
        <v>71</v>
      </c>
      <c r="E91" s="761">
        <f>D91/1.2*Sheet1!$A$8</f>
        <v>38.458333333333336</v>
      </c>
      <c r="F91" s="776"/>
      <c r="G91" s="763"/>
      <c r="H91" s="761">
        <f t="shared" si="7"/>
        <v>0</v>
      </c>
      <c r="I91" s="896">
        <v>5060200848982</v>
      </c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15.75" customHeight="1">
      <c r="A92" s="165" t="s">
        <v>301</v>
      </c>
      <c r="B92" s="219"/>
      <c r="C92" s="131"/>
      <c r="D92" s="215"/>
      <c r="E92" s="215"/>
      <c r="F92" s="134"/>
      <c r="G92" s="134"/>
      <c r="H92" s="221"/>
      <c r="I92" s="167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15.75" customHeight="1">
      <c r="A93" s="109">
        <v>402011002</v>
      </c>
      <c r="B93" s="103" t="s">
        <v>161</v>
      </c>
      <c r="C93" s="123" t="s">
        <v>65</v>
      </c>
      <c r="D93" s="105">
        <v>30</v>
      </c>
      <c r="E93" s="105">
        <f>D93/1.2*Sheet1!$A$8</f>
        <v>16.25</v>
      </c>
      <c r="F93" s="106"/>
      <c r="G93" s="106"/>
      <c r="H93" s="126">
        <f t="shared" ref="H93:H107" si="9">SUM(E93*G93)</f>
        <v>0</v>
      </c>
      <c r="I93" s="102">
        <v>5060393704072</v>
      </c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15.75" customHeight="1">
      <c r="A94" s="175">
        <v>402011003</v>
      </c>
      <c r="B94" s="206" t="s">
        <v>302</v>
      </c>
      <c r="C94" s="207" t="s">
        <v>65</v>
      </c>
      <c r="D94" s="171">
        <v>30</v>
      </c>
      <c r="E94" s="171">
        <f>D94/1.2*Sheet1!$A$8</f>
        <v>16.25</v>
      </c>
      <c r="F94" s="172"/>
      <c r="G94" s="172"/>
      <c r="H94" s="254">
        <f t="shared" si="9"/>
        <v>0</v>
      </c>
      <c r="I94" s="174">
        <v>5060393700562</v>
      </c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15.75" customHeight="1">
      <c r="A95" s="1055">
        <v>402011004</v>
      </c>
      <c r="B95" s="1056" t="s">
        <v>303</v>
      </c>
      <c r="C95" s="1057" t="s">
        <v>65</v>
      </c>
      <c r="D95" s="1058">
        <v>30</v>
      </c>
      <c r="E95" s="1058">
        <f>D95/1.2*Sheet1!$A$8</f>
        <v>16.25</v>
      </c>
      <c r="F95" s="1054"/>
      <c r="G95" s="1054"/>
      <c r="H95" s="784">
        <f t="shared" si="9"/>
        <v>0</v>
      </c>
      <c r="I95" s="1059">
        <v>5060393700586</v>
      </c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15.75" customHeight="1">
      <c r="A96" s="175">
        <v>402011005</v>
      </c>
      <c r="B96" s="206" t="s">
        <v>304</v>
      </c>
      <c r="C96" s="207" t="s">
        <v>65</v>
      </c>
      <c r="D96" s="171">
        <v>30</v>
      </c>
      <c r="E96" s="171">
        <f>D96/1.2*Sheet1!$A$8</f>
        <v>16.25</v>
      </c>
      <c r="F96" s="172"/>
      <c r="G96" s="172"/>
      <c r="H96" s="254">
        <f t="shared" si="9"/>
        <v>0</v>
      </c>
      <c r="I96" s="174">
        <v>5060393703747</v>
      </c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15.75" customHeight="1">
      <c r="A97" s="109">
        <v>402011008</v>
      </c>
      <c r="B97" s="103" t="s">
        <v>162</v>
      </c>
      <c r="C97" s="123" t="s">
        <v>65</v>
      </c>
      <c r="D97" s="105">
        <v>21</v>
      </c>
      <c r="E97" s="105">
        <f>D97/1.2*Sheet1!$A$8</f>
        <v>11.375</v>
      </c>
      <c r="F97" s="106"/>
      <c r="G97" s="106"/>
      <c r="H97" s="126">
        <f t="shared" si="9"/>
        <v>0</v>
      </c>
      <c r="I97" s="102">
        <v>5060200849774</v>
      </c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15.75" customHeight="1">
      <c r="A98" s="176">
        <v>402011019</v>
      </c>
      <c r="B98" s="208" t="s">
        <v>305</v>
      </c>
      <c r="C98" s="272" t="s">
        <v>65</v>
      </c>
      <c r="D98" s="179">
        <v>30</v>
      </c>
      <c r="E98" s="179">
        <f>D98/1.2*Sheet1!$A$8</f>
        <v>16.25</v>
      </c>
      <c r="F98" s="180"/>
      <c r="G98" s="180"/>
      <c r="H98" s="279">
        <f t="shared" si="9"/>
        <v>0</v>
      </c>
      <c r="I98" s="182">
        <v>5060572502413</v>
      </c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15.75" customHeight="1">
      <c r="A99" s="280">
        <v>402011024</v>
      </c>
      <c r="B99" s="281" t="s">
        <v>306</v>
      </c>
      <c r="C99" s="282" t="s">
        <v>65</v>
      </c>
      <c r="D99" s="283">
        <v>26.5</v>
      </c>
      <c r="E99" s="283">
        <f>D99/1.2*Sheet1!$A$8</f>
        <v>14.354166666666668</v>
      </c>
      <c r="F99" s="284"/>
      <c r="G99" s="285"/>
      <c r="H99" s="286">
        <f t="shared" si="9"/>
        <v>0</v>
      </c>
      <c r="I99" s="287">
        <v>5060917991988</v>
      </c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15.75" customHeight="1">
      <c r="A100" s="1051">
        <v>402011025</v>
      </c>
      <c r="B100" s="1052" t="s">
        <v>307</v>
      </c>
      <c r="C100" s="1053" t="s">
        <v>65</v>
      </c>
      <c r="D100" s="1036">
        <v>31</v>
      </c>
      <c r="E100" s="1036">
        <f>D100/1.2*Sheet1!$A$8</f>
        <v>16.791666666666668</v>
      </c>
      <c r="F100" s="816"/>
      <c r="G100" s="1054"/>
      <c r="H100" s="784">
        <f t="shared" ref="H100" si="10">SUM(E100*G100)</f>
        <v>0</v>
      </c>
      <c r="I100" s="1051">
        <v>5060917993623</v>
      </c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15.75" customHeight="1">
      <c r="A101" s="236" t="s">
        <v>308</v>
      </c>
      <c r="B101" s="288" t="s">
        <v>309</v>
      </c>
      <c r="C101" s="63" t="s">
        <v>252</v>
      </c>
      <c r="D101" s="64">
        <v>36</v>
      </c>
      <c r="E101" s="64">
        <f>D101/1.2*Sheet1!$A$8</f>
        <v>19.5</v>
      </c>
      <c r="F101" s="239"/>
      <c r="G101" s="186"/>
      <c r="H101" s="224">
        <f t="shared" si="9"/>
        <v>0</v>
      </c>
      <c r="I101" s="201">
        <v>5060200847664</v>
      </c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15.75" customHeight="1">
      <c r="A102" s="183">
        <v>402211001</v>
      </c>
      <c r="B102" s="292" t="s">
        <v>310</v>
      </c>
      <c r="C102" s="63" t="s">
        <v>252</v>
      </c>
      <c r="D102" s="64">
        <v>57</v>
      </c>
      <c r="E102" s="64">
        <f>D102/1.2*Sheet1!$A$8</f>
        <v>30.875</v>
      </c>
      <c r="F102" s="239"/>
      <c r="G102" s="186"/>
      <c r="H102" s="224">
        <f t="shared" si="9"/>
        <v>0</v>
      </c>
      <c r="I102" s="264">
        <v>5060572502314</v>
      </c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2" ht="15.75" customHeight="1">
      <c r="A103" s="183">
        <v>402411007</v>
      </c>
      <c r="B103" s="292" t="s">
        <v>311</v>
      </c>
      <c r="C103" s="63" t="s">
        <v>252</v>
      </c>
      <c r="D103" s="64">
        <v>40</v>
      </c>
      <c r="E103" s="64">
        <f>D103/1.2*Sheet1!$A$8</f>
        <v>21.666666666666668</v>
      </c>
      <c r="F103" s="239"/>
      <c r="G103" s="186"/>
      <c r="H103" s="224">
        <f t="shared" si="9"/>
        <v>0</v>
      </c>
      <c r="I103" s="264">
        <v>5060572501027</v>
      </c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</row>
    <row r="104" spans="1:22" ht="15.75" customHeight="1">
      <c r="A104" s="236" t="s">
        <v>312</v>
      </c>
      <c r="B104" s="238" t="s">
        <v>313</v>
      </c>
      <c r="C104" s="63" t="s">
        <v>252</v>
      </c>
      <c r="D104" s="64">
        <v>36</v>
      </c>
      <c r="E104" s="64">
        <f>D104/1.2*Sheet1!$A$8</f>
        <v>19.5</v>
      </c>
      <c r="F104" s="239"/>
      <c r="G104" s="186"/>
      <c r="H104" s="224">
        <f t="shared" si="9"/>
        <v>0</v>
      </c>
      <c r="I104" s="264">
        <v>5060917992633</v>
      </c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</row>
    <row r="105" spans="1:22" ht="15.75" customHeight="1">
      <c r="A105" s="293" t="s">
        <v>314</v>
      </c>
      <c r="B105" s="256" t="s">
        <v>315</v>
      </c>
      <c r="C105" s="63" t="s">
        <v>252</v>
      </c>
      <c r="D105" s="64">
        <v>29.5</v>
      </c>
      <c r="E105" s="64">
        <f>D105/1.2*Sheet1!$A$8</f>
        <v>15.97916666666667</v>
      </c>
      <c r="F105" s="236"/>
      <c r="G105" s="186"/>
      <c r="H105" s="224">
        <f t="shared" si="9"/>
        <v>0</v>
      </c>
      <c r="I105" s="201">
        <v>5060200846810</v>
      </c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</row>
    <row r="106" spans="1:22" ht="15.75" customHeight="1">
      <c r="A106" s="293">
        <v>402411004</v>
      </c>
      <c r="B106" s="256" t="s">
        <v>316</v>
      </c>
      <c r="C106" s="63" t="s">
        <v>252</v>
      </c>
      <c r="D106" s="64">
        <v>41.5</v>
      </c>
      <c r="E106" s="64">
        <f>D106/1.2*Sheet1!$A$8</f>
        <v>22.479166666666668</v>
      </c>
      <c r="F106" s="236"/>
      <c r="G106" s="186"/>
      <c r="H106" s="224">
        <f t="shared" si="9"/>
        <v>0</v>
      </c>
      <c r="I106" s="201">
        <v>5060393706304</v>
      </c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</row>
    <row r="107" spans="1:22" ht="15.75" customHeight="1">
      <c r="A107" s="236">
        <v>405101001</v>
      </c>
      <c r="B107" s="256" t="s">
        <v>317</v>
      </c>
      <c r="C107" s="263" t="s">
        <v>252</v>
      </c>
      <c r="D107" s="64">
        <v>42.5</v>
      </c>
      <c r="E107" s="64">
        <f>D107/1.2*Sheet1!$A$8</f>
        <v>23.020833333333336</v>
      </c>
      <c r="F107" s="186"/>
      <c r="G107" s="186"/>
      <c r="H107" s="224">
        <f t="shared" si="9"/>
        <v>0</v>
      </c>
      <c r="I107" s="201">
        <v>5060393707677</v>
      </c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</row>
    <row r="108" spans="1:22" ht="15.75" customHeight="1">
      <c r="A108" s="165" t="s">
        <v>318</v>
      </c>
      <c r="B108" s="219"/>
      <c r="C108" s="131"/>
      <c r="D108" s="215"/>
      <c r="E108" s="215"/>
      <c r="F108" s="134"/>
      <c r="G108" s="134"/>
      <c r="H108" s="221"/>
      <c r="I108" s="167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</row>
    <row r="109" spans="1:22" ht="15.75" customHeight="1">
      <c r="A109" s="176">
        <v>402211009</v>
      </c>
      <c r="B109" s="208" t="s">
        <v>319</v>
      </c>
      <c r="C109" s="272" t="s">
        <v>239</v>
      </c>
      <c r="D109" s="179">
        <v>35.5</v>
      </c>
      <c r="E109" s="179">
        <f>D109/1.2*Sheet1!$A$8</f>
        <v>19.229166666666668</v>
      </c>
      <c r="F109" s="180"/>
      <c r="G109" s="180"/>
      <c r="H109" s="279">
        <f t="shared" ref="H109:H123" si="11">SUM(E109*G109)</f>
        <v>0</v>
      </c>
      <c r="I109" s="182">
        <v>5060572502291</v>
      </c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</row>
    <row r="110" spans="1:22" ht="15.75" customHeight="1">
      <c r="A110" s="789">
        <v>402211013</v>
      </c>
      <c r="B110" s="790" t="s">
        <v>320</v>
      </c>
      <c r="C110" s="767" t="s">
        <v>69</v>
      </c>
      <c r="D110" s="761">
        <v>24</v>
      </c>
      <c r="E110" s="761">
        <f>D110/1.2*Sheet1!$A$8</f>
        <v>13</v>
      </c>
      <c r="F110" s="762"/>
      <c r="G110" s="776"/>
      <c r="H110" s="813">
        <f t="shared" si="11"/>
        <v>0</v>
      </c>
      <c r="I110" s="791">
        <v>5060917991322</v>
      </c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</row>
    <row r="111" spans="1:22" ht="15.75" customHeight="1">
      <c r="A111" s="264">
        <v>403011019</v>
      </c>
      <c r="B111" s="294" t="s">
        <v>321</v>
      </c>
      <c r="C111" s="269" t="s">
        <v>93</v>
      </c>
      <c r="D111" s="64">
        <v>23</v>
      </c>
      <c r="E111" s="64">
        <f>D111/1.2*Sheet1!$A$8</f>
        <v>12.458333333333334</v>
      </c>
      <c r="F111" s="200"/>
      <c r="G111" s="200"/>
      <c r="H111" s="224">
        <f t="shared" si="11"/>
        <v>0</v>
      </c>
      <c r="I111" s="295">
        <v>5060572501096</v>
      </c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</row>
    <row r="112" spans="1:22" ht="15.75" customHeight="1">
      <c r="A112" s="264">
        <v>403011012</v>
      </c>
      <c r="B112" s="294" t="s">
        <v>322</v>
      </c>
      <c r="C112" s="269" t="s">
        <v>93</v>
      </c>
      <c r="D112" s="64">
        <v>23</v>
      </c>
      <c r="E112" s="64">
        <f>D112/1.2*Sheet1!$A$8</f>
        <v>12.458333333333334</v>
      </c>
      <c r="F112" s="200"/>
      <c r="G112" s="200"/>
      <c r="H112" s="224">
        <f t="shared" si="11"/>
        <v>0</v>
      </c>
      <c r="I112" s="295">
        <v>5060572502437</v>
      </c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</row>
    <row r="113" spans="1:24" ht="15.75" customHeight="1">
      <c r="A113" s="175">
        <v>402211011</v>
      </c>
      <c r="B113" s="206" t="s">
        <v>323</v>
      </c>
      <c r="C113" s="207" t="s">
        <v>236</v>
      </c>
      <c r="D113" s="171">
        <v>35.5</v>
      </c>
      <c r="E113" s="171">
        <f>D113/1.2*Sheet1!$A$8</f>
        <v>19.229166666666668</v>
      </c>
      <c r="F113" s="172"/>
      <c r="G113" s="172"/>
      <c r="H113" s="254">
        <f t="shared" si="11"/>
        <v>0</v>
      </c>
      <c r="I113" s="174">
        <v>5060572503052</v>
      </c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4" ht="15.75" customHeight="1">
      <c r="A114" s="898">
        <v>402211012</v>
      </c>
      <c r="B114" s="899" t="s">
        <v>324</v>
      </c>
      <c r="C114" s="900" t="s">
        <v>69</v>
      </c>
      <c r="D114" s="901">
        <v>19</v>
      </c>
      <c r="E114" s="901">
        <f>D114/1.2*Sheet1!$A$8</f>
        <v>10.291666666666668</v>
      </c>
      <c r="F114" s="172"/>
      <c r="G114" s="172"/>
      <c r="H114" s="254">
        <f t="shared" ref="H114" si="12">SUM(E114*G114)</f>
        <v>0</v>
      </c>
      <c r="I114" s="902">
        <v>5060917991308</v>
      </c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:24" ht="15.75" customHeight="1">
      <c r="A115" s="183" t="s">
        <v>325</v>
      </c>
      <c r="B115" s="184" t="s">
        <v>326</v>
      </c>
      <c r="C115" s="269" t="s">
        <v>93</v>
      </c>
      <c r="D115" s="271">
        <v>23</v>
      </c>
      <c r="E115" s="64">
        <f>D115/1.2*Sheet1!$A$8</f>
        <v>12.458333333333334</v>
      </c>
      <c r="F115" s="200"/>
      <c r="G115" s="200"/>
      <c r="H115" s="224">
        <f t="shared" si="11"/>
        <v>0</v>
      </c>
      <c r="I115" s="264">
        <v>5060200842935</v>
      </c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</row>
    <row r="116" spans="1:24" ht="15.75" customHeight="1">
      <c r="A116" s="183" t="s">
        <v>327</v>
      </c>
      <c r="B116" s="184" t="s">
        <v>328</v>
      </c>
      <c r="C116" s="269" t="s">
        <v>93</v>
      </c>
      <c r="D116" s="271">
        <v>29</v>
      </c>
      <c r="E116" s="64">
        <f>D116/1.2*Sheet1!$A$8</f>
        <v>15.708333333333334</v>
      </c>
      <c r="F116" s="200"/>
      <c r="G116" s="200"/>
      <c r="H116" s="224">
        <f t="shared" si="11"/>
        <v>0</v>
      </c>
      <c r="I116" s="264">
        <v>5060200844700</v>
      </c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</row>
    <row r="117" spans="1:24" ht="15.75" customHeight="1">
      <c r="A117" s="176">
        <v>402211102</v>
      </c>
      <c r="B117" s="208" t="s">
        <v>329</v>
      </c>
      <c r="C117" s="272" t="s">
        <v>236</v>
      </c>
      <c r="D117" s="179">
        <v>35.5</v>
      </c>
      <c r="E117" s="179">
        <f>D117/1.2*Sheet1!$A$8</f>
        <v>19.229166666666668</v>
      </c>
      <c r="F117" s="180"/>
      <c r="G117" s="180"/>
      <c r="H117" s="279">
        <f t="shared" si="11"/>
        <v>0</v>
      </c>
      <c r="I117" s="182">
        <v>5060572503069</v>
      </c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</row>
    <row r="118" spans="1:24" ht="15.75" customHeight="1">
      <c r="A118" s="209">
        <v>402211205</v>
      </c>
      <c r="B118" s="296" t="s">
        <v>330</v>
      </c>
      <c r="C118" s="202" t="s">
        <v>69</v>
      </c>
      <c r="D118" s="181">
        <v>19</v>
      </c>
      <c r="E118" s="181">
        <f>D118/1.2*Sheet1!$A$8</f>
        <v>10.291666666666668</v>
      </c>
      <c r="F118" s="211"/>
      <c r="G118" s="180"/>
      <c r="H118" s="279">
        <f t="shared" si="11"/>
        <v>0</v>
      </c>
      <c r="I118" s="297">
        <v>5060917992626</v>
      </c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</row>
    <row r="119" spans="1:24" ht="15.75" customHeight="1">
      <c r="A119" s="192">
        <v>402212108</v>
      </c>
      <c r="B119" s="222" t="s">
        <v>331</v>
      </c>
      <c r="C119" s="223" t="s">
        <v>236</v>
      </c>
      <c r="D119" s="193">
        <v>35.5</v>
      </c>
      <c r="E119" s="193">
        <f>D119/1.2*Sheet1!$A$8</f>
        <v>19.229166666666668</v>
      </c>
      <c r="F119" s="186"/>
      <c r="G119" s="186"/>
      <c r="H119" s="224">
        <f t="shared" si="11"/>
        <v>0</v>
      </c>
      <c r="I119" s="194">
        <v>5060572503090</v>
      </c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</row>
    <row r="120" spans="1:24" ht="15.75" customHeight="1">
      <c r="A120" s="236">
        <v>402211203</v>
      </c>
      <c r="B120" s="238" t="s">
        <v>332</v>
      </c>
      <c r="C120" s="63" t="s">
        <v>69</v>
      </c>
      <c r="D120" s="64">
        <v>19</v>
      </c>
      <c r="E120" s="64">
        <f>D120/1.2*Sheet1!$A$8</f>
        <v>10.291666666666668</v>
      </c>
      <c r="F120" s="239"/>
      <c r="G120" s="186"/>
      <c r="H120" s="224">
        <f t="shared" si="11"/>
        <v>0</v>
      </c>
      <c r="I120" s="75">
        <v>5060917991339</v>
      </c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</row>
    <row r="121" spans="1:24" ht="15.75" customHeight="1">
      <c r="A121" s="63" t="s">
        <v>333</v>
      </c>
      <c r="B121" s="1179" t="s">
        <v>334</v>
      </c>
      <c r="C121" s="269" t="s">
        <v>93</v>
      </c>
      <c r="D121" s="64">
        <v>23</v>
      </c>
      <c r="E121" s="64">
        <f>D121/1.2*Sheet1!$A$8</f>
        <v>12.458333333333334</v>
      </c>
      <c r="F121" s="200"/>
      <c r="G121" s="200"/>
      <c r="H121" s="224">
        <f t="shared" si="11"/>
        <v>0</v>
      </c>
      <c r="I121" s="201">
        <v>5060200840856</v>
      </c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</row>
    <row r="122" spans="1:24" ht="15.75" customHeight="1">
      <c r="A122" s="192">
        <v>402211010</v>
      </c>
      <c r="B122" s="222" t="s">
        <v>335</v>
      </c>
      <c r="C122" s="223" t="s">
        <v>236</v>
      </c>
      <c r="D122" s="193">
        <v>35.5</v>
      </c>
      <c r="E122" s="193">
        <f>D122/1.2*Sheet1!$A$8</f>
        <v>19.229166666666668</v>
      </c>
      <c r="F122" s="186"/>
      <c r="G122" s="186"/>
      <c r="H122" s="224">
        <f t="shared" si="11"/>
        <v>0</v>
      </c>
      <c r="I122" s="194">
        <v>5060572503274</v>
      </c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</row>
    <row r="123" spans="1:24" ht="15.75" customHeight="1">
      <c r="A123" s="183">
        <v>402211014</v>
      </c>
      <c r="B123" s="184" t="s">
        <v>336</v>
      </c>
      <c r="C123" s="63" t="s">
        <v>69</v>
      </c>
      <c r="D123" s="64">
        <v>19</v>
      </c>
      <c r="E123" s="64">
        <f>D123/1.2*Sheet1!$A$8</f>
        <v>10.291666666666668</v>
      </c>
      <c r="F123" s="186"/>
      <c r="G123" s="186"/>
      <c r="H123" s="224">
        <f t="shared" si="11"/>
        <v>0</v>
      </c>
      <c r="I123" s="264">
        <v>5060917991292</v>
      </c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</row>
    <row r="124" spans="1:24" ht="15.75" customHeight="1">
      <c r="A124" s="875">
        <v>402211206</v>
      </c>
      <c r="B124" s="897" t="s">
        <v>337</v>
      </c>
      <c r="C124" s="894" t="s">
        <v>69</v>
      </c>
      <c r="D124" s="871">
        <v>19</v>
      </c>
      <c r="E124" s="871">
        <f>D124/1.2*Sheet1!$A$8</f>
        <v>10.291666666666668</v>
      </c>
      <c r="F124" s="186"/>
      <c r="G124" s="186"/>
      <c r="H124" s="224">
        <f t="shared" ref="H124" si="13">SUM(E124*G124)</f>
        <v>0</v>
      </c>
      <c r="I124" s="875">
        <v>5060917991346</v>
      </c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</row>
    <row r="125" spans="1:24" ht="15" customHeight="1">
      <c r="A125" s="165" t="s">
        <v>338</v>
      </c>
      <c r="B125" s="219"/>
      <c r="C125" s="131"/>
      <c r="D125" s="215"/>
      <c r="E125" s="215"/>
      <c r="F125" s="134"/>
      <c r="G125" s="134"/>
      <c r="H125" s="221"/>
      <c r="I125" s="167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300"/>
    </row>
    <row r="126" spans="1:24" ht="15.75" customHeight="1">
      <c r="A126" s="183">
        <v>402215001</v>
      </c>
      <c r="B126" s="184" t="s">
        <v>339</v>
      </c>
      <c r="C126" s="223" t="s">
        <v>236</v>
      </c>
      <c r="D126" s="64">
        <v>32</v>
      </c>
      <c r="E126" s="64">
        <f>D126/1.2*Sheet1!$A$8</f>
        <v>17.333333333333336</v>
      </c>
      <c r="F126" s="186"/>
      <c r="G126" s="186"/>
      <c r="H126" s="64">
        <f>E126*G126</f>
        <v>0</v>
      </c>
      <c r="I126" s="201">
        <v>5060393707387</v>
      </c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</row>
    <row r="127" spans="1:24" ht="15.75" customHeight="1">
      <c r="A127" s="236">
        <v>402211204</v>
      </c>
      <c r="B127" s="256" t="s">
        <v>340</v>
      </c>
      <c r="C127" s="63" t="s">
        <v>69</v>
      </c>
      <c r="D127" s="64">
        <v>19</v>
      </c>
      <c r="E127" s="64">
        <f>D127/1.2*Sheet1!$A$8</f>
        <v>10.291666666666668</v>
      </c>
      <c r="F127" s="298"/>
      <c r="G127" s="299"/>
      <c r="H127" s="64">
        <f>E127*G127</f>
        <v>0</v>
      </c>
      <c r="I127" s="201">
        <v>5060917991230</v>
      </c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</row>
    <row r="128" spans="1:24" ht="15.75" customHeight="1">
      <c r="A128" s="192">
        <v>402011015</v>
      </c>
      <c r="B128" s="222" t="s">
        <v>293</v>
      </c>
      <c r="C128" s="223" t="s">
        <v>65</v>
      </c>
      <c r="D128" s="193">
        <v>44.5</v>
      </c>
      <c r="E128" s="193">
        <f>D128/1.2*Sheet1!$A$8</f>
        <v>24.104166666666668</v>
      </c>
      <c r="F128" s="186"/>
      <c r="G128" s="186"/>
      <c r="H128" s="64">
        <f>E128*G128</f>
        <v>0</v>
      </c>
      <c r="I128" s="194">
        <v>5060572501065</v>
      </c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1:22" ht="15.75" customHeight="1">
      <c r="A129" s="192">
        <v>402011017</v>
      </c>
      <c r="B129" s="222" t="s">
        <v>294</v>
      </c>
      <c r="C129" s="223" t="s">
        <v>65</v>
      </c>
      <c r="D129" s="193">
        <v>44.5</v>
      </c>
      <c r="E129" s="193">
        <f>D129/1.2*Sheet1!$A$8</f>
        <v>24.104166666666668</v>
      </c>
      <c r="F129" s="186"/>
      <c r="G129" s="186"/>
      <c r="H129" s="64">
        <f>E129*G129</f>
        <v>0</v>
      </c>
      <c r="I129" s="194">
        <v>5060572502277</v>
      </c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</row>
    <row r="130" spans="1:22" ht="15.75" customHeight="1">
      <c r="A130" s="236">
        <v>402415001</v>
      </c>
      <c r="B130" s="238" t="s">
        <v>341</v>
      </c>
      <c r="C130" s="63" t="s">
        <v>252</v>
      </c>
      <c r="D130" s="64">
        <v>42.5</v>
      </c>
      <c r="E130" s="64">
        <f>D130/1.2*Sheet1!$A$8</f>
        <v>23.020833333333336</v>
      </c>
      <c r="F130" s="239"/>
      <c r="G130" s="186"/>
      <c r="H130" s="64">
        <f>E130*G130</f>
        <v>0</v>
      </c>
      <c r="I130" s="201">
        <v>5060572501324</v>
      </c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</row>
    <row r="131" spans="1:22" ht="15.75" customHeight="1">
      <c r="A131" s="165" t="s">
        <v>342</v>
      </c>
      <c r="B131" s="219"/>
      <c r="C131" s="131"/>
      <c r="D131" s="215"/>
      <c r="E131" s="215"/>
      <c r="F131" s="134"/>
      <c r="G131" s="134"/>
      <c r="H131" s="221"/>
      <c r="I131" s="167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</row>
    <row r="132" spans="1:22" ht="15.75" customHeight="1">
      <c r="A132" s="109">
        <v>402014003</v>
      </c>
      <c r="B132" s="103" t="s">
        <v>163</v>
      </c>
      <c r="C132" s="123" t="s">
        <v>65</v>
      </c>
      <c r="D132" s="105">
        <v>51</v>
      </c>
      <c r="E132" s="105">
        <f>D132/1.2*Sheet1!$A$8</f>
        <v>27.625</v>
      </c>
      <c r="F132" s="106"/>
      <c r="G132" s="106"/>
      <c r="H132" s="126">
        <f t="shared" ref="H132:H141" si="14">SUM(E132*G132)</f>
        <v>0</v>
      </c>
      <c r="I132" s="102">
        <v>5060200844427</v>
      </c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</row>
    <row r="133" spans="1:22" ht="15.75" customHeight="1">
      <c r="A133" s="192" t="s">
        <v>343</v>
      </c>
      <c r="B133" s="222" t="s">
        <v>344</v>
      </c>
      <c r="C133" s="223" t="s">
        <v>208</v>
      </c>
      <c r="D133" s="193">
        <v>52</v>
      </c>
      <c r="E133" s="193">
        <f>D133/1.2*Sheet1!$A$8</f>
        <v>28.166666666666668</v>
      </c>
      <c r="F133" s="186"/>
      <c r="G133" s="186"/>
      <c r="H133" s="224">
        <f t="shared" si="14"/>
        <v>0</v>
      </c>
      <c r="I133" s="194">
        <v>5060200845790</v>
      </c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</row>
    <row r="134" spans="1:22" ht="15.75" customHeight="1">
      <c r="A134" s="225" t="s">
        <v>345</v>
      </c>
      <c r="B134" s="226" t="s">
        <v>346</v>
      </c>
      <c r="C134" s="227" t="s">
        <v>65</v>
      </c>
      <c r="D134" s="228">
        <v>51</v>
      </c>
      <c r="E134" s="228">
        <f>D134/1.2*Sheet1!$A$8</f>
        <v>27.625</v>
      </c>
      <c r="F134" s="229"/>
      <c r="G134" s="229"/>
      <c r="H134" s="230">
        <f t="shared" si="14"/>
        <v>0</v>
      </c>
      <c r="I134" s="231" t="s">
        <v>347</v>
      </c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</row>
    <row r="135" spans="1:22" ht="15.75" customHeight="1">
      <c r="A135" s="176">
        <v>402214003</v>
      </c>
      <c r="B135" s="208" t="s">
        <v>348</v>
      </c>
      <c r="C135" s="272" t="s">
        <v>236</v>
      </c>
      <c r="D135" s="179">
        <v>32</v>
      </c>
      <c r="E135" s="179">
        <f>D135/1.2*Sheet1!$A$8</f>
        <v>17.333333333333336</v>
      </c>
      <c r="F135" s="180"/>
      <c r="G135" s="180"/>
      <c r="H135" s="279">
        <f t="shared" si="14"/>
        <v>0</v>
      </c>
      <c r="I135" s="182">
        <v>5060572502598</v>
      </c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</row>
    <row r="136" spans="1:22" ht="15.75" customHeight="1">
      <c r="A136" s="73">
        <v>402214006</v>
      </c>
      <c r="B136" s="1179" t="s">
        <v>349</v>
      </c>
      <c r="C136" s="63" t="s">
        <v>239</v>
      </c>
      <c r="D136" s="64">
        <v>32</v>
      </c>
      <c r="E136" s="64">
        <f>D136/1.2*Sheet1!$A$8</f>
        <v>17.333333333333336</v>
      </c>
      <c r="F136" s="200"/>
      <c r="G136" s="234"/>
      <c r="H136" s="235">
        <f t="shared" si="14"/>
        <v>0</v>
      </c>
      <c r="I136" s="75">
        <v>5060572505551</v>
      </c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</row>
    <row r="137" spans="1:22" ht="15.75" customHeight="1">
      <c r="A137" s="192">
        <v>402214008</v>
      </c>
      <c r="B137" s="222" t="s">
        <v>350</v>
      </c>
      <c r="C137" s="223" t="s">
        <v>236</v>
      </c>
      <c r="D137" s="193">
        <v>32</v>
      </c>
      <c r="E137" s="193">
        <f>D137/1.2*Sheet1!$A$8</f>
        <v>17.333333333333336</v>
      </c>
      <c r="F137" s="186"/>
      <c r="G137" s="186"/>
      <c r="H137" s="224">
        <f t="shared" si="14"/>
        <v>0</v>
      </c>
      <c r="I137" s="194">
        <v>5060572505582</v>
      </c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</row>
    <row r="138" spans="1:22" ht="15.75" customHeight="1">
      <c r="A138" s="73">
        <v>402214009</v>
      </c>
      <c r="B138" s="1179" t="s">
        <v>351</v>
      </c>
      <c r="C138" s="63" t="s">
        <v>239</v>
      </c>
      <c r="D138" s="64">
        <v>32</v>
      </c>
      <c r="E138" s="64">
        <f>D138/1.2*Sheet1!$A$8</f>
        <v>17.333333333333336</v>
      </c>
      <c r="F138" s="200"/>
      <c r="G138" s="234"/>
      <c r="H138" s="235">
        <f t="shared" si="14"/>
        <v>0</v>
      </c>
      <c r="I138" s="75">
        <v>5060572508064</v>
      </c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</row>
    <row r="139" spans="1:22" ht="15.75" customHeight="1">
      <c r="A139" s="301" t="s">
        <v>352</v>
      </c>
      <c r="B139" s="1179" t="s">
        <v>353</v>
      </c>
      <c r="C139" s="63" t="s">
        <v>236</v>
      </c>
      <c r="D139" s="193">
        <v>32</v>
      </c>
      <c r="E139" s="193">
        <f>D139/1.2*Sheet1!$A$8</f>
        <v>17.333333333333336</v>
      </c>
      <c r="F139" s="186"/>
      <c r="G139" s="186"/>
      <c r="H139" s="224">
        <f t="shared" si="14"/>
        <v>0</v>
      </c>
      <c r="I139" s="75">
        <v>5060393700760</v>
      </c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</row>
    <row r="140" spans="1:22" ht="15.75" customHeight="1">
      <c r="A140" s="301">
        <v>402214001</v>
      </c>
      <c r="B140" s="1179" t="s">
        <v>354</v>
      </c>
      <c r="C140" s="63" t="s">
        <v>236</v>
      </c>
      <c r="D140" s="64">
        <v>32</v>
      </c>
      <c r="E140" s="64">
        <f>D140/1.2*Sheet1!$A$8</f>
        <v>17.333333333333336</v>
      </c>
      <c r="F140" s="200"/>
      <c r="G140" s="234"/>
      <c r="H140" s="235">
        <f t="shared" si="14"/>
        <v>0</v>
      </c>
      <c r="I140" s="75">
        <v>5060393705703</v>
      </c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</row>
    <row r="141" spans="1:22" ht="15.75" customHeight="1">
      <c r="A141" s="236">
        <v>405008501</v>
      </c>
      <c r="B141" s="302" t="s">
        <v>355</v>
      </c>
      <c r="C141" s="269" t="s">
        <v>93</v>
      </c>
      <c r="D141" s="64">
        <v>27</v>
      </c>
      <c r="E141" s="64">
        <f>D141/1.2*Sheet1!$A$8</f>
        <v>14.625</v>
      </c>
      <c r="F141" s="200"/>
      <c r="G141" s="200"/>
      <c r="H141" s="235">
        <f t="shared" si="14"/>
        <v>0</v>
      </c>
      <c r="I141" s="303">
        <v>5060572509993</v>
      </c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</row>
    <row r="142" spans="1:22" ht="15.75" customHeight="1">
      <c r="A142" s="165" t="s">
        <v>356</v>
      </c>
      <c r="B142" s="219"/>
      <c r="C142" s="131"/>
      <c r="D142" s="215"/>
      <c r="E142" s="215"/>
      <c r="F142" s="134"/>
      <c r="G142" s="134"/>
      <c r="H142" s="221"/>
      <c r="I142" s="167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</row>
    <row r="143" spans="1:22" ht="15.75" customHeight="1">
      <c r="A143" s="109">
        <v>402014001</v>
      </c>
      <c r="B143" s="103" t="s">
        <v>164</v>
      </c>
      <c r="C143" s="123" t="s">
        <v>65</v>
      </c>
      <c r="D143" s="105">
        <v>30</v>
      </c>
      <c r="E143" s="105">
        <f>D143/1.2*Sheet1!$A$8</f>
        <v>16.25</v>
      </c>
      <c r="F143" s="106"/>
      <c r="G143" s="106"/>
      <c r="H143" s="126">
        <f t="shared" ref="H143:H148" si="15">SUM(E143*G143)</f>
        <v>0</v>
      </c>
      <c r="I143" s="102">
        <v>5060393705697</v>
      </c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</row>
    <row r="144" spans="1:22" ht="15.75" customHeight="1">
      <c r="A144" s="175">
        <v>402014002</v>
      </c>
      <c r="B144" s="206" t="s">
        <v>357</v>
      </c>
      <c r="C144" s="207" t="s">
        <v>65</v>
      </c>
      <c r="D144" s="171">
        <v>30</v>
      </c>
      <c r="E144" s="171">
        <f>D144/1.2*Sheet1!$A$8</f>
        <v>16.25</v>
      </c>
      <c r="F144" s="172"/>
      <c r="G144" s="172"/>
      <c r="H144" s="254">
        <f t="shared" si="15"/>
        <v>0</v>
      </c>
      <c r="I144" s="174">
        <v>5060393705819</v>
      </c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</row>
    <row r="145" spans="1:22" ht="15.75" customHeight="1">
      <c r="A145" s="109">
        <v>402014004</v>
      </c>
      <c r="B145" s="103" t="s">
        <v>165</v>
      </c>
      <c r="C145" s="123" t="s">
        <v>65</v>
      </c>
      <c r="D145" s="105">
        <v>30</v>
      </c>
      <c r="E145" s="105">
        <f>D145/1.2*Sheet1!$A$8</f>
        <v>16.25</v>
      </c>
      <c r="F145" s="106"/>
      <c r="G145" s="106"/>
      <c r="H145" s="126">
        <f t="shared" si="15"/>
        <v>0</v>
      </c>
      <c r="I145" s="102">
        <v>5060572500174</v>
      </c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</row>
    <row r="146" spans="1:22" ht="15.75" customHeight="1">
      <c r="A146" s="175">
        <v>402014007</v>
      </c>
      <c r="B146" s="206" t="s">
        <v>358</v>
      </c>
      <c r="C146" s="207" t="s">
        <v>65</v>
      </c>
      <c r="D146" s="171">
        <v>30</v>
      </c>
      <c r="E146" s="171">
        <f>D146/1.2*Sheet1!$A$8</f>
        <v>16.25</v>
      </c>
      <c r="F146" s="172"/>
      <c r="G146" s="172"/>
      <c r="H146" s="254">
        <f t="shared" si="15"/>
        <v>0</v>
      </c>
      <c r="I146" s="174">
        <v>5060200845745</v>
      </c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</row>
    <row r="147" spans="1:22" ht="15.75" customHeight="1">
      <c r="A147" s="293">
        <v>402414004</v>
      </c>
      <c r="B147" s="256" t="s">
        <v>359</v>
      </c>
      <c r="C147" s="63" t="s">
        <v>252</v>
      </c>
      <c r="D147" s="64">
        <v>36</v>
      </c>
      <c r="E147" s="64">
        <f>D147/1.2*Sheet1!$A$8</f>
        <v>19.5</v>
      </c>
      <c r="F147" s="239"/>
      <c r="G147" s="186"/>
      <c r="H147" s="224">
        <f t="shared" si="15"/>
        <v>0</v>
      </c>
      <c r="I147" s="201">
        <v>5060572506046</v>
      </c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</row>
    <row r="148" spans="1:22" ht="15.75" customHeight="1">
      <c r="A148" s="183">
        <v>402414002</v>
      </c>
      <c r="B148" s="184" t="s">
        <v>360</v>
      </c>
      <c r="C148" s="263" t="s">
        <v>252</v>
      </c>
      <c r="D148" s="64">
        <v>33</v>
      </c>
      <c r="E148" s="64">
        <f>D148/1.2*Sheet1!$A$8</f>
        <v>17.875</v>
      </c>
      <c r="F148" s="186"/>
      <c r="G148" s="186"/>
      <c r="H148" s="224">
        <f t="shared" si="15"/>
        <v>0</v>
      </c>
      <c r="I148" s="264">
        <v>5060393701606</v>
      </c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</row>
    <row r="149" spans="1:22" ht="15.75" customHeight="1">
      <c r="A149" s="875">
        <v>482414007</v>
      </c>
      <c r="B149" s="869" t="s">
        <v>361</v>
      </c>
      <c r="C149" s="975" t="s">
        <v>252</v>
      </c>
      <c r="D149" s="977">
        <v>42.5</v>
      </c>
      <c r="E149" s="977">
        <f>D149/1.2*Sheet1!$A$8</f>
        <v>23.020833333333336</v>
      </c>
      <c r="F149" s="978"/>
      <c r="G149" s="840"/>
      <c r="H149" s="813">
        <f t="shared" ref="H149" si="16">SUM(E149*G149)</f>
        <v>0</v>
      </c>
      <c r="I149" s="969">
        <v>5060917993630</v>
      </c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</row>
    <row r="150" spans="1:22" ht="15.75" customHeight="1">
      <c r="A150" s="165" t="s">
        <v>362</v>
      </c>
      <c r="B150" s="219"/>
      <c r="C150" s="131"/>
      <c r="D150" s="215"/>
      <c r="E150" s="215"/>
      <c r="F150" s="134"/>
      <c r="G150" s="134"/>
      <c r="H150" s="221"/>
      <c r="I150" s="167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</row>
    <row r="151" spans="1:22" ht="15.75" customHeight="1">
      <c r="A151" s="175">
        <v>402214004</v>
      </c>
      <c r="B151" s="206" t="s">
        <v>363</v>
      </c>
      <c r="C151" s="207" t="s">
        <v>236</v>
      </c>
      <c r="D151" s="171">
        <v>35.5</v>
      </c>
      <c r="E151" s="171">
        <f>D151/1.2*Sheet1!$A$8</f>
        <v>19.229166666666668</v>
      </c>
      <c r="F151" s="172"/>
      <c r="G151" s="172"/>
      <c r="H151" s="254">
        <f t="shared" ref="H151:H157" si="17">SUM(E151*G151)</f>
        <v>0</v>
      </c>
      <c r="I151" s="174">
        <v>5060572502604</v>
      </c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</row>
    <row r="152" spans="1:22" ht="15.75" customHeight="1">
      <c r="A152" s="240">
        <v>402214007</v>
      </c>
      <c r="B152" s="203" t="s">
        <v>364</v>
      </c>
      <c r="C152" s="202" t="s">
        <v>239</v>
      </c>
      <c r="D152" s="181">
        <v>35.5</v>
      </c>
      <c r="E152" s="181">
        <f>D152/1.2*Sheet1!$A$8</f>
        <v>19.229166666666668</v>
      </c>
      <c r="F152" s="204"/>
      <c r="G152" s="241"/>
      <c r="H152" s="242">
        <f t="shared" si="17"/>
        <v>0</v>
      </c>
      <c r="I152" s="212">
        <v>5060572505568</v>
      </c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</row>
    <row r="153" spans="1:22" ht="15.75" customHeight="1">
      <c r="A153" s="251">
        <v>402214010</v>
      </c>
      <c r="B153" s="304" t="s">
        <v>365</v>
      </c>
      <c r="C153" s="188" t="s">
        <v>69</v>
      </c>
      <c r="D153" s="173">
        <v>19</v>
      </c>
      <c r="E153" s="173">
        <f>D153/1.2*Sheet1!$A$8</f>
        <v>10.291666666666668</v>
      </c>
      <c r="F153" s="253"/>
      <c r="G153" s="190"/>
      <c r="H153" s="305">
        <f t="shared" si="17"/>
        <v>0</v>
      </c>
      <c r="I153" s="191">
        <v>5090917991162</v>
      </c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</row>
    <row r="154" spans="1:22" ht="15.75" customHeight="1">
      <c r="A154" s="63" t="s">
        <v>366</v>
      </c>
      <c r="B154" s="1179" t="s">
        <v>367</v>
      </c>
      <c r="C154" s="269" t="s">
        <v>93</v>
      </c>
      <c r="D154" s="64">
        <v>23</v>
      </c>
      <c r="E154" s="64">
        <f>D154/1.2*Sheet1!$A$8</f>
        <v>12.458333333333334</v>
      </c>
      <c r="F154" s="200"/>
      <c r="G154" s="200"/>
      <c r="H154" s="235">
        <f t="shared" si="17"/>
        <v>0</v>
      </c>
      <c r="I154" s="201">
        <v>5060200842706</v>
      </c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</row>
    <row r="155" spans="1:22" ht="15.75" customHeight="1">
      <c r="A155" s="183" t="s">
        <v>368</v>
      </c>
      <c r="B155" s="184" t="s">
        <v>369</v>
      </c>
      <c r="C155" s="269" t="s">
        <v>93</v>
      </c>
      <c r="D155" s="271">
        <v>29</v>
      </c>
      <c r="E155" s="64">
        <f>D155/1.2*Sheet1!$A$8</f>
        <v>15.708333333333334</v>
      </c>
      <c r="F155" s="200"/>
      <c r="G155" s="200"/>
      <c r="H155" s="235">
        <f t="shared" si="17"/>
        <v>0</v>
      </c>
      <c r="I155" s="264">
        <v>5060200842621</v>
      </c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</row>
    <row r="156" spans="1:22" ht="15.75" customHeight="1">
      <c r="A156" s="176">
        <v>402214005</v>
      </c>
      <c r="B156" s="208" t="s">
        <v>370</v>
      </c>
      <c r="C156" s="272" t="s">
        <v>236</v>
      </c>
      <c r="D156" s="179">
        <v>35.5</v>
      </c>
      <c r="E156" s="179">
        <f>D156/1.2*Sheet1!$A$8</f>
        <v>19.229166666666668</v>
      </c>
      <c r="F156" s="180"/>
      <c r="G156" s="180"/>
      <c r="H156" s="279">
        <f t="shared" si="17"/>
        <v>0</v>
      </c>
      <c r="I156" s="182">
        <v>5060572504868</v>
      </c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</row>
    <row r="157" spans="1:22" ht="15.75" customHeight="1">
      <c r="A157" s="209">
        <v>402214011</v>
      </c>
      <c r="B157" s="210" t="s">
        <v>371</v>
      </c>
      <c r="C157" s="202" t="s">
        <v>69</v>
      </c>
      <c r="D157" s="181">
        <v>19</v>
      </c>
      <c r="E157" s="181">
        <f>D157/1.2*Sheet1!$A$8</f>
        <v>10.291666666666668</v>
      </c>
      <c r="F157" s="211"/>
      <c r="G157" s="180"/>
      <c r="H157" s="279">
        <f t="shared" si="17"/>
        <v>0</v>
      </c>
      <c r="I157" s="212">
        <v>5060917991179</v>
      </c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</row>
    <row r="158" spans="1:22" ht="15.75" customHeight="1">
      <c r="A158" s="165" t="s">
        <v>372</v>
      </c>
      <c r="B158" s="135"/>
      <c r="C158" s="135"/>
      <c r="D158" s="133"/>
      <c r="E158" s="133"/>
      <c r="F158" s="134"/>
      <c r="G158" s="134"/>
      <c r="H158" s="166"/>
      <c r="I158" s="167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</row>
    <row r="159" spans="1:22" ht="15.75" customHeight="1">
      <c r="A159" s="124">
        <v>402015504</v>
      </c>
      <c r="B159" s="117" t="s">
        <v>166</v>
      </c>
      <c r="C159" s="70" t="s">
        <v>65</v>
      </c>
      <c r="D159" s="71">
        <v>44.5</v>
      </c>
      <c r="E159" s="71">
        <f>D159/1.2*Sheet1!$A$8</f>
        <v>24.104166666666668</v>
      </c>
      <c r="F159" s="113"/>
      <c r="G159" s="106"/>
      <c r="H159" s="105">
        <f t="shared" ref="H159:H168" si="18">SUM(E159*G159)</f>
        <v>0</v>
      </c>
      <c r="I159" s="72">
        <v>5060917992596</v>
      </c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</row>
    <row r="160" spans="1:22" ht="15.75" customHeight="1">
      <c r="A160" s="192">
        <v>402215501</v>
      </c>
      <c r="B160" s="222" t="s">
        <v>373</v>
      </c>
      <c r="C160" s="223" t="s">
        <v>236</v>
      </c>
      <c r="D160" s="193">
        <v>32</v>
      </c>
      <c r="E160" s="193">
        <f>D160/1.2*Sheet1!$A$8</f>
        <v>17.333333333333336</v>
      </c>
      <c r="F160" s="186"/>
      <c r="G160" s="186"/>
      <c r="H160" s="193">
        <f t="shared" si="18"/>
        <v>0</v>
      </c>
      <c r="I160" s="194">
        <v>5060393701552</v>
      </c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</row>
    <row r="161" spans="1:22" ht="15.75" customHeight="1">
      <c r="A161" s="175">
        <v>402215507</v>
      </c>
      <c r="B161" s="206" t="s">
        <v>374</v>
      </c>
      <c r="C161" s="207" t="s">
        <v>236</v>
      </c>
      <c r="D161" s="171">
        <v>35.5</v>
      </c>
      <c r="E161" s="171">
        <f>D161/1.2*Sheet1!$A$8</f>
        <v>19.229166666666668</v>
      </c>
      <c r="F161" s="172"/>
      <c r="G161" s="172"/>
      <c r="H161" s="171">
        <f t="shared" si="18"/>
        <v>0</v>
      </c>
      <c r="I161" s="174">
        <v>5060572503281</v>
      </c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</row>
    <row r="162" spans="1:22" ht="15.75" customHeight="1">
      <c r="A162" s="306">
        <v>402215510</v>
      </c>
      <c r="B162" s="307" t="s">
        <v>375</v>
      </c>
      <c r="C162" s="188" t="s">
        <v>69</v>
      </c>
      <c r="D162" s="173">
        <v>19</v>
      </c>
      <c r="E162" s="173">
        <f>D162/1.2*Sheet1!$A$8</f>
        <v>10.291666666666668</v>
      </c>
      <c r="F162" s="172"/>
      <c r="G162" s="172"/>
      <c r="H162" s="171">
        <f t="shared" si="18"/>
        <v>0</v>
      </c>
      <c r="I162" s="308">
        <v>5060917991209</v>
      </c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</row>
    <row r="163" spans="1:22" s="315" customFormat="1" ht="15.75" customHeight="1">
      <c r="A163" s="309">
        <v>403015507</v>
      </c>
      <c r="B163" s="310" t="s">
        <v>376</v>
      </c>
      <c r="C163" s="258" t="s">
        <v>61</v>
      </c>
      <c r="D163" s="259">
        <v>17.5</v>
      </c>
      <c r="E163" s="259">
        <f>D163/1.2*Sheet1!$A$8</f>
        <v>9.4791666666666679</v>
      </c>
      <c r="F163" s="311"/>
      <c r="G163" s="312"/>
      <c r="H163" s="313">
        <f t="shared" si="18"/>
        <v>0</v>
      </c>
      <c r="I163" s="62">
        <v>5060917992817</v>
      </c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</row>
    <row r="164" spans="1:22" ht="15.75" customHeight="1">
      <c r="A164" s="183">
        <v>402215509</v>
      </c>
      <c r="B164" s="184" t="s">
        <v>377</v>
      </c>
      <c r="C164" s="63" t="s">
        <v>69</v>
      </c>
      <c r="D164" s="64">
        <v>19</v>
      </c>
      <c r="E164" s="64">
        <f>D164/1.2*Sheet1!$A$8</f>
        <v>10.291666666666668</v>
      </c>
      <c r="F164" s="186"/>
      <c r="G164" s="186"/>
      <c r="H164" s="193">
        <f t="shared" si="18"/>
        <v>0</v>
      </c>
      <c r="I164" s="201">
        <v>5060917991193</v>
      </c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</row>
    <row r="165" spans="1:22" ht="15.75" customHeight="1">
      <c r="A165" s="176">
        <v>402215508</v>
      </c>
      <c r="B165" s="208" t="s">
        <v>378</v>
      </c>
      <c r="C165" s="272" t="s">
        <v>239</v>
      </c>
      <c r="D165" s="179">
        <v>35.5</v>
      </c>
      <c r="E165" s="179">
        <f>D165/1.2*Sheet1!$A$8</f>
        <v>19.229166666666668</v>
      </c>
      <c r="F165" s="180"/>
      <c r="G165" s="180"/>
      <c r="H165" s="179">
        <f t="shared" si="18"/>
        <v>0</v>
      </c>
      <c r="I165" s="182">
        <v>5060572507210</v>
      </c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</row>
    <row r="166" spans="1:22" ht="15.75" customHeight="1">
      <c r="A166" s="176">
        <v>402215502</v>
      </c>
      <c r="B166" s="208" t="s">
        <v>379</v>
      </c>
      <c r="C166" s="272" t="s">
        <v>239</v>
      </c>
      <c r="D166" s="179">
        <v>32</v>
      </c>
      <c r="E166" s="179">
        <f>D166/1.2*Sheet1!$A$8</f>
        <v>17.333333333333336</v>
      </c>
      <c r="F166" s="180"/>
      <c r="G166" s="180"/>
      <c r="H166" s="179">
        <f t="shared" si="18"/>
        <v>0</v>
      </c>
      <c r="I166" s="182">
        <v>5060572507227</v>
      </c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</row>
    <row r="167" spans="1:22" ht="15.75" customHeight="1">
      <c r="A167" s="63">
        <v>403011302</v>
      </c>
      <c r="B167" s="1180" t="s">
        <v>380</v>
      </c>
      <c r="C167" s="63" t="s">
        <v>93</v>
      </c>
      <c r="D167" s="64">
        <v>23</v>
      </c>
      <c r="E167" s="64">
        <f>D167/1.2*Sheet1!$A$8</f>
        <v>12.458333333333334</v>
      </c>
      <c r="F167" s="63"/>
      <c r="G167" s="63"/>
      <c r="H167" s="193">
        <f t="shared" si="18"/>
        <v>0</v>
      </c>
      <c r="I167" s="75" t="s">
        <v>131</v>
      </c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</row>
    <row r="168" spans="1:22" ht="15.75" customHeight="1">
      <c r="A168" s="63">
        <v>403011303</v>
      </c>
      <c r="B168" s="1180" t="s">
        <v>381</v>
      </c>
      <c r="C168" s="63" t="s">
        <v>93</v>
      </c>
      <c r="D168" s="64">
        <v>29</v>
      </c>
      <c r="E168" s="64">
        <f>D168/1.2*Sheet1!$A$8</f>
        <v>15.708333333333334</v>
      </c>
      <c r="F168" s="63"/>
      <c r="G168" s="63"/>
      <c r="H168" s="193">
        <f t="shared" si="18"/>
        <v>0</v>
      </c>
      <c r="I168" s="75" t="s">
        <v>131</v>
      </c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</row>
    <row r="169" spans="1:22" ht="15.75" customHeight="1">
      <c r="A169" s="165" t="s">
        <v>382</v>
      </c>
      <c r="B169" s="135"/>
      <c r="C169" s="135"/>
      <c r="D169" s="133"/>
      <c r="E169" s="133"/>
      <c r="F169" s="134"/>
      <c r="G169" s="134"/>
      <c r="H169" s="166"/>
      <c r="I169" s="167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</row>
    <row r="170" spans="1:22" ht="15.75" customHeight="1">
      <c r="A170" s="175">
        <v>402015502</v>
      </c>
      <c r="B170" s="206" t="s">
        <v>383</v>
      </c>
      <c r="C170" s="207" t="s">
        <v>153</v>
      </c>
      <c r="D170" s="171">
        <v>30</v>
      </c>
      <c r="E170" s="171">
        <f>D170/1.2*Sheet1!$A$8</f>
        <v>16.25</v>
      </c>
      <c r="F170" s="172"/>
      <c r="G170" s="172"/>
      <c r="H170" s="254">
        <f>SUM(E170*G170)</f>
        <v>0</v>
      </c>
      <c r="I170" s="174">
        <v>5060393708513</v>
      </c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</row>
    <row r="171" spans="1:22" ht="15.75" customHeight="1">
      <c r="A171" s="209">
        <v>402415502</v>
      </c>
      <c r="B171" s="210" t="s">
        <v>384</v>
      </c>
      <c r="C171" s="202" t="s">
        <v>252</v>
      </c>
      <c r="D171" s="181">
        <v>29.5</v>
      </c>
      <c r="E171" s="181">
        <f>D171/1.2*Sheet1!$A$8</f>
        <v>15.97916666666667</v>
      </c>
      <c r="F171" s="211"/>
      <c r="G171" s="180"/>
      <c r="H171" s="279">
        <f>SUM(E171*G171)</f>
        <v>0</v>
      </c>
      <c r="I171" s="212">
        <v>5060200845653</v>
      </c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</row>
    <row r="172" spans="1:22" ht="15.75" customHeight="1">
      <c r="A172" s="236">
        <v>402415501</v>
      </c>
      <c r="B172" s="256" t="s">
        <v>385</v>
      </c>
      <c r="C172" s="63" t="s">
        <v>252</v>
      </c>
      <c r="D172" s="64">
        <v>32</v>
      </c>
      <c r="E172" s="64">
        <f>D172/1.2*Sheet1!$A$8</f>
        <v>17.333333333333336</v>
      </c>
      <c r="F172" s="239"/>
      <c r="G172" s="186"/>
      <c r="H172" s="224">
        <f>SUM(E172*G172)</f>
        <v>0</v>
      </c>
      <c r="I172" s="199">
        <v>5060393705710</v>
      </c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</row>
    <row r="173" spans="1:22" s="315" customFormat="1" ht="15.75" customHeight="1">
      <c r="A173" s="309">
        <v>402415503</v>
      </c>
      <c r="B173" s="310" t="s">
        <v>386</v>
      </c>
      <c r="C173" s="258" t="s">
        <v>252</v>
      </c>
      <c r="D173" s="259">
        <v>29.5</v>
      </c>
      <c r="E173" s="259">
        <f>D173/1.2*Sheet1!$A$8</f>
        <v>15.97916666666667</v>
      </c>
      <c r="F173" s="311"/>
      <c r="G173" s="312"/>
      <c r="H173" s="316">
        <f>SUM(E173*G173)</f>
        <v>0</v>
      </c>
      <c r="I173" s="62" t="s">
        <v>387</v>
      </c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4"/>
    </row>
    <row r="174" spans="1:22" ht="15.75" customHeight="1">
      <c r="A174" s="165" t="s">
        <v>388</v>
      </c>
      <c r="B174" s="135"/>
      <c r="C174" s="135"/>
      <c r="D174" s="133"/>
      <c r="E174" s="133"/>
      <c r="F174" s="134"/>
      <c r="G174" s="134"/>
      <c r="H174" s="166"/>
      <c r="I174" s="167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</row>
    <row r="175" spans="1:22" ht="15.75" customHeight="1">
      <c r="A175" s="903" t="s">
        <v>389</v>
      </c>
      <c r="B175" s="876" t="s">
        <v>390</v>
      </c>
      <c r="C175" s="870" t="s">
        <v>236</v>
      </c>
      <c r="D175" s="871">
        <v>32</v>
      </c>
      <c r="E175" s="871">
        <f>D175/1.2*Sheet1!$A$8</f>
        <v>17.333333333333336</v>
      </c>
      <c r="F175" s="186"/>
      <c r="G175" s="186"/>
      <c r="H175" s="224">
        <f>SUM(E175*G175)</f>
        <v>0</v>
      </c>
      <c r="I175" s="873">
        <v>5060917993036</v>
      </c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</row>
    <row r="176" spans="1:22" ht="15.75" customHeight="1">
      <c r="A176" s="192">
        <v>402217302</v>
      </c>
      <c r="B176" s="222" t="s">
        <v>391</v>
      </c>
      <c r="C176" s="223" t="s">
        <v>236</v>
      </c>
      <c r="D176" s="193">
        <v>35.5</v>
      </c>
      <c r="E176" s="193">
        <f>D176/1.2*Sheet1!$A$8</f>
        <v>19.229166666666668</v>
      </c>
      <c r="F176" s="186"/>
      <c r="G176" s="186"/>
      <c r="H176" s="224">
        <f>SUM(E176*G176)</f>
        <v>0</v>
      </c>
      <c r="I176" s="194">
        <v>5060572503267</v>
      </c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</row>
    <row r="177" spans="1:22" ht="15.75" customHeight="1">
      <c r="A177" s="236">
        <v>402217303</v>
      </c>
      <c r="B177" s="238" t="s">
        <v>392</v>
      </c>
      <c r="C177" s="63" t="s">
        <v>69</v>
      </c>
      <c r="D177" s="64">
        <v>19</v>
      </c>
      <c r="E177" s="64">
        <f>D177/1.2*Sheet1!$A$8</f>
        <v>10.291666666666668</v>
      </c>
      <c r="F177" s="239"/>
      <c r="G177" s="186"/>
      <c r="H177" s="224">
        <f>SUM(E177*G177)</f>
        <v>0</v>
      </c>
      <c r="I177" s="201">
        <v>5060917992602</v>
      </c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</row>
    <row r="178" spans="1:22" ht="15.75" customHeight="1">
      <c r="A178" s="165" t="s">
        <v>393</v>
      </c>
      <c r="B178" s="135"/>
      <c r="C178" s="135"/>
      <c r="D178" s="133"/>
      <c r="E178" s="133"/>
      <c r="F178" s="134"/>
      <c r="G178" s="134"/>
      <c r="H178" s="166"/>
      <c r="I178" s="167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</row>
    <row r="179" spans="1:22" ht="15.75" customHeight="1">
      <c r="A179" s="183" t="s">
        <v>394</v>
      </c>
      <c r="B179" s="184" t="s">
        <v>395</v>
      </c>
      <c r="C179" s="223" t="s">
        <v>236</v>
      </c>
      <c r="D179" s="64">
        <v>32</v>
      </c>
      <c r="E179" s="64">
        <f>D179/1.2*Sheet1!$A$8</f>
        <v>17.333333333333336</v>
      </c>
      <c r="F179" s="186"/>
      <c r="G179" s="186"/>
      <c r="H179" s="224">
        <f>SUM(E179*G179)</f>
        <v>0</v>
      </c>
      <c r="I179" s="201">
        <v>5060393702054</v>
      </c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</row>
    <row r="180" spans="1:22" ht="15.75" customHeight="1">
      <c r="A180" s="192" t="s">
        <v>396</v>
      </c>
      <c r="B180" s="222" t="s">
        <v>397</v>
      </c>
      <c r="C180" s="223" t="s">
        <v>236</v>
      </c>
      <c r="D180" s="193">
        <v>32</v>
      </c>
      <c r="E180" s="193">
        <f>D180/1.2*Sheet1!$A$8</f>
        <v>17.333333333333336</v>
      </c>
      <c r="F180" s="186"/>
      <c r="G180" s="186"/>
      <c r="H180" s="224">
        <f>SUM(E180*G180)</f>
        <v>0</v>
      </c>
      <c r="I180" s="194">
        <v>5060393703624</v>
      </c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</row>
    <row r="181" spans="1:22" ht="15.75" customHeight="1">
      <c r="A181" s="192">
        <v>402217603</v>
      </c>
      <c r="B181" s="222" t="s">
        <v>398</v>
      </c>
      <c r="C181" s="223" t="s">
        <v>236</v>
      </c>
      <c r="D181" s="193">
        <v>35.5</v>
      </c>
      <c r="E181" s="193">
        <f>D181/1.2*Sheet1!$A$8</f>
        <v>19.229166666666668</v>
      </c>
      <c r="F181" s="186"/>
      <c r="G181" s="186"/>
      <c r="H181" s="224">
        <f>SUM(E181*G181)</f>
        <v>0</v>
      </c>
      <c r="I181" s="194">
        <v>5060572503007</v>
      </c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</row>
    <row r="182" spans="1:22" ht="15.75" customHeight="1">
      <c r="A182" s="236">
        <v>402217604</v>
      </c>
      <c r="B182" s="238" t="s">
        <v>399</v>
      </c>
      <c r="C182" s="63" t="s">
        <v>69</v>
      </c>
      <c r="D182" s="64">
        <v>19</v>
      </c>
      <c r="E182" s="64">
        <f>D182/1.2*Sheet1!$A$8</f>
        <v>10.291666666666668</v>
      </c>
      <c r="F182" s="239"/>
      <c r="G182" s="186"/>
      <c r="H182" s="224">
        <f>SUM(E182*G182)</f>
        <v>0</v>
      </c>
      <c r="I182" s="264">
        <v>5060917992619</v>
      </c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</row>
    <row r="183" spans="1:22" ht="15.75" customHeight="1">
      <c r="A183" s="165" t="s">
        <v>400</v>
      </c>
      <c r="B183" s="135"/>
      <c r="C183" s="135"/>
      <c r="D183" s="133"/>
      <c r="E183" s="133"/>
      <c r="F183" s="220"/>
      <c r="G183" s="134"/>
      <c r="H183" s="166"/>
      <c r="I183" s="167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</row>
    <row r="184" spans="1:22" ht="15.75" customHeight="1">
      <c r="A184" s="175">
        <v>402012012</v>
      </c>
      <c r="B184" s="206" t="s">
        <v>401</v>
      </c>
      <c r="C184" s="207" t="s">
        <v>65</v>
      </c>
      <c r="D184" s="171">
        <v>44.5</v>
      </c>
      <c r="E184" s="171">
        <f>D184/1.2*Sheet1!$A$8</f>
        <v>24.104166666666668</v>
      </c>
      <c r="F184" s="172"/>
      <c r="G184" s="172"/>
      <c r="H184" s="254">
        <f>SUM(E184*G184)</f>
        <v>0</v>
      </c>
      <c r="I184" s="174">
        <v>5060200845868</v>
      </c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</row>
    <row r="185" spans="1:22" ht="15.75" customHeight="1">
      <c r="A185" s="73">
        <v>402212101</v>
      </c>
      <c r="B185" s="1179" t="s">
        <v>402</v>
      </c>
      <c r="C185" s="223" t="s">
        <v>236</v>
      </c>
      <c r="D185" s="64">
        <v>32</v>
      </c>
      <c r="E185" s="64">
        <f>D185/1.2*Sheet1!$A$8</f>
        <v>17.333333333333336</v>
      </c>
      <c r="F185" s="200"/>
      <c r="G185" s="234"/>
      <c r="H185" s="235">
        <f>E185*G185</f>
        <v>0</v>
      </c>
      <c r="I185" s="75">
        <v>5060393706151</v>
      </c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</row>
    <row r="186" spans="1:22" ht="15.75" customHeight="1">
      <c r="A186" s="176">
        <v>402012002</v>
      </c>
      <c r="B186" s="208" t="s">
        <v>403</v>
      </c>
      <c r="C186" s="272" t="s">
        <v>208</v>
      </c>
      <c r="D186" s="179">
        <v>52</v>
      </c>
      <c r="E186" s="179">
        <f>D186/1.2*Sheet1!$A$8</f>
        <v>28.166666666666668</v>
      </c>
      <c r="F186" s="180"/>
      <c r="G186" s="180"/>
      <c r="H186" s="279">
        <f>SUM(E186*G186)</f>
        <v>0</v>
      </c>
      <c r="I186" s="182">
        <v>5060200847619</v>
      </c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</row>
    <row r="187" spans="1:22" ht="15.75" customHeight="1">
      <c r="A187" s="317" t="s">
        <v>167</v>
      </c>
      <c r="B187" s="318" t="s">
        <v>168</v>
      </c>
      <c r="C187" s="319" t="s">
        <v>65</v>
      </c>
      <c r="D187" s="148">
        <v>44.5</v>
      </c>
      <c r="E187" s="148">
        <f>D187/1.2*Sheet1!$A$8</f>
        <v>24.104166666666668</v>
      </c>
      <c r="F187" s="320"/>
      <c r="G187" s="320"/>
      <c r="H187" s="321">
        <f>SUM(E187*G187)</f>
        <v>0</v>
      </c>
      <c r="I187" s="149">
        <v>5060393701804</v>
      </c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</row>
    <row r="188" spans="1:22" ht="15.75" customHeight="1">
      <c r="A188" s="176" t="s">
        <v>404</v>
      </c>
      <c r="B188" s="208" t="s">
        <v>405</v>
      </c>
      <c r="C188" s="272" t="s">
        <v>236</v>
      </c>
      <c r="D188" s="179">
        <v>32</v>
      </c>
      <c r="E188" s="179">
        <f>D188/1.2*Sheet1!$A$8</f>
        <v>17.333333333333336</v>
      </c>
      <c r="F188" s="180"/>
      <c r="G188" s="180"/>
      <c r="H188" s="279">
        <f>SUM(E188*G188)</f>
        <v>0</v>
      </c>
      <c r="I188" s="182" t="s">
        <v>406</v>
      </c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</row>
    <row r="189" spans="1:22" ht="15.75" customHeight="1">
      <c r="A189" s="175">
        <v>402012027</v>
      </c>
      <c r="B189" s="206" t="s">
        <v>407</v>
      </c>
      <c r="C189" s="207" t="s">
        <v>153</v>
      </c>
      <c r="D189" s="171">
        <v>44.5</v>
      </c>
      <c r="E189" s="171">
        <f>D189/1.2*Sheet1!$A$8</f>
        <v>24.104166666666668</v>
      </c>
      <c r="F189" s="172"/>
      <c r="G189" s="172"/>
      <c r="H189" s="254">
        <f>SUM(E189*G189)</f>
        <v>0</v>
      </c>
      <c r="I189" s="174">
        <v>5060572500235</v>
      </c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</row>
    <row r="190" spans="1:22" ht="15.75" customHeight="1">
      <c r="A190" s="192">
        <v>402212002</v>
      </c>
      <c r="B190" s="222" t="s">
        <v>408</v>
      </c>
      <c r="C190" s="223" t="s">
        <v>236</v>
      </c>
      <c r="D190" s="193">
        <v>32</v>
      </c>
      <c r="E190" s="193">
        <f>D190/1.2*Sheet1!$A$8</f>
        <v>17.333333333333336</v>
      </c>
      <c r="F190" s="186"/>
      <c r="G190" s="186"/>
      <c r="H190" s="224">
        <f>SUM(E190*G190)</f>
        <v>0</v>
      </c>
      <c r="I190" s="194">
        <v>5060393702511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</row>
    <row r="191" spans="1:22" ht="15.75" customHeight="1">
      <c r="A191" s="73">
        <v>402212110</v>
      </c>
      <c r="B191" s="1179" t="s">
        <v>409</v>
      </c>
      <c r="C191" s="223" t="s">
        <v>236</v>
      </c>
      <c r="D191" s="64">
        <v>32</v>
      </c>
      <c r="E191" s="64">
        <f>D191/1.2*Sheet1!$A$8</f>
        <v>17.333333333333336</v>
      </c>
      <c r="F191" s="200"/>
      <c r="G191" s="234"/>
      <c r="H191" s="235">
        <f>E191*G191</f>
        <v>0</v>
      </c>
      <c r="I191" s="75">
        <v>5060393708131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</row>
    <row r="192" spans="1:22" ht="15.75" customHeight="1">
      <c r="A192" s="176">
        <v>402212001</v>
      </c>
      <c r="B192" s="208" t="s">
        <v>410</v>
      </c>
      <c r="C192" s="272" t="s">
        <v>236</v>
      </c>
      <c r="D192" s="179">
        <v>32</v>
      </c>
      <c r="E192" s="179">
        <f>D192/1.2*Sheet1!$A$8</f>
        <v>17.333333333333336</v>
      </c>
      <c r="F192" s="180"/>
      <c r="G192" s="180"/>
      <c r="H192" s="279">
        <f>SUM(E192*G192)</f>
        <v>0</v>
      </c>
      <c r="I192" s="182">
        <v>5060393704881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</row>
    <row r="193" spans="1:22" ht="15.75" customHeight="1">
      <c r="A193" s="109">
        <v>402012030</v>
      </c>
      <c r="B193" s="103" t="s">
        <v>171</v>
      </c>
      <c r="C193" s="123" t="s">
        <v>65</v>
      </c>
      <c r="D193" s="105">
        <v>44.5</v>
      </c>
      <c r="E193" s="105">
        <f>D193/1.2*Sheet1!$A$8</f>
        <v>24.104166666666668</v>
      </c>
      <c r="F193" s="106"/>
      <c r="G193" s="106"/>
      <c r="H193" s="126">
        <f>SUM(E193*G193)</f>
        <v>0</v>
      </c>
      <c r="I193" s="102">
        <v>5060572501072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</row>
    <row r="194" spans="1:22" ht="15.75" customHeight="1">
      <c r="A194" s="322">
        <v>402012101</v>
      </c>
      <c r="B194" s="323" t="s">
        <v>411</v>
      </c>
      <c r="C194" s="324" t="s">
        <v>153</v>
      </c>
      <c r="D194" s="313">
        <v>44.5</v>
      </c>
      <c r="E194" s="313">
        <f>D194/1.2*Sheet1!$A$8</f>
        <v>24.104166666666668</v>
      </c>
      <c r="F194" s="312"/>
      <c r="G194" s="312"/>
      <c r="H194" s="325">
        <f>SUM(E194*G194)</f>
        <v>0</v>
      </c>
      <c r="I194" s="326">
        <v>5060393709992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</row>
    <row r="195" spans="1:22" ht="15.75" customHeight="1">
      <c r="A195" s="109" t="s">
        <v>169</v>
      </c>
      <c r="B195" s="103" t="s">
        <v>412</v>
      </c>
      <c r="C195" s="123" t="s">
        <v>65</v>
      </c>
      <c r="D195" s="105">
        <v>44.5</v>
      </c>
      <c r="E195" s="105">
        <f>D195/1.2*Sheet1!$A$8</f>
        <v>24.104166666666668</v>
      </c>
      <c r="F195" s="106"/>
      <c r="G195" s="106"/>
      <c r="H195" s="126">
        <f>SUM(E195*G195)</f>
        <v>0</v>
      </c>
      <c r="I195" s="102">
        <v>5060393702252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</row>
    <row r="196" spans="1:22" ht="15.75" customHeight="1">
      <c r="A196" s="240">
        <v>402212105</v>
      </c>
      <c r="B196" s="203" t="s">
        <v>413</v>
      </c>
      <c r="C196" s="272" t="s">
        <v>236</v>
      </c>
      <c r="D196" s="181">
        <v>32</v>
      </c>
      <c r="E196" s="181">
        <f>D196/1.2*Sheet1!$A$8</f>
        <v>17.333333333333336</v>
      </c>
      <c r="F196" s="204"/>
      <c r="G196" s="241"/>
      <c r="H196" s="242">
        <f>E196*G196</f>
        <v>0</v>
      </c>
      <c r="I196" s="212">
        <v>5060572501393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</row>
    <row r="197" spans="1:22" ht="15" customHeight="1">
      <c r="A197" s="73">
        <v>402212010</v>
      </c>
      <c r="B197" s="1179" t="s">
        <v>414</v>
      </c>
      <c r="C197" s="223" t="s">
        <v>236</v>
      </c>
      <c r="D197" s="64">
        <v>32</v>
      </c>
      <c r="E197" s="64">
        <f>D197/1.2*Sheet1!$A$8</f>
        <v>17.333333333333336</v>
      </c>
      <c r="F197" s="200"/>
      <c r="G197" s="327"/>
      <c r="H197" s="235">
        <f>E197*G197</f>
        <v>0</v>
      </c>
      <c r="I197" s="75">
        <v>5060572507203</v>
      </c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</row>
    <row r="198" spans="1:22" ht="15" customHeight="1">
      <c r="A198" s="73" t="s">
        <v>415</v>
      </c>
      <c r="B198" s="1179" t="s">
        <v>416</v>
      </c>
      <c r="C198" s="223" t="s">
        <v>236</v>
      </c>
      <c r="D198" s="64">
        <v>32</v>
      </c>
      <c r="E198" s="64">
        <f>D198/1.2*Sheet1!$A$8</f>
        <v>17.333333333333336</v>
      </c>
      <c r="F198" s="200"/>
      <c r="G198" s="234"/>
      <c r="H198" s="235">
        <f>E198*G198</f>
        <v>0</v>
      </c>
      <c r="I198" s="75">
        <v>5060393700777</v>
      </c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</row>
    <row r="199" spans="1:22" ht="15" customHeight="1">
      <c r="A199" s="73">
        <v>402212003</v>
      </c>
      <c r="B199" s="1179" t="s">
        <v>417</v>
      </c>
      <c r="C199" s="223" t="s">
        <v>236</v>
      </c>
      <c r="D199" s="64">
        <v>32</v>
      </c>
      <c r="E199" s="64">
        <f>D199/1.2*Sheet1!$A$8</f>
        <v>17.333333333333336</v>
      </c>
      <c r="F199" s="200"/>
      <c r="G199" s="234"/>
      <c r="H199" s="235">
        <f>E199*G199</f>
        <v>0</v>
      </c>
      <c r="I199" s="75">
        <v>5060393704058</v>
      </c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</row>
    <row r="200" spans="1:22" ht="15" customHeight="1">
      <c r="A200" s="73" t="s">
        <v>418</v>
      </c>
      <c r="B200" s="1179" t="s">
        <v>419</v>
      </c>
      <c r="C200" s="223" t="s">
        <v>236</v>
      </c>
      <c r="D200" s="64">
        <v>32</v>
      </c>
      <c r="E200" s="64">
        <f>D200/1.2*Sheet1!$A$8</f>
        <v>17.333333333333336</v>
      </c>
      <c r="F200" s="200"/>
      <c r="G200" s="234"/>
      <c r="H200" s="235">
        <f>E200*G200</f>
        <v>0</v>
      </c>
      <c r="I200" s="75">
        <v>5060393702146</v>
      </c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</row>
    <row r="201" spans="1:22" ht="15.75" customHeight="1">
      <c r="A201" s="165" t="s">
        <v>420</v>
      </c>
      <c r="B201" s="135"/>
      <c r="C201" s="135"/>
      <c r="D201" s="133"/>
      <c r="E201" s="133"/>
      <c r="F201" s="134"/>
      <c r="G201" s="134"/>
      <c r="H201" s="166"/>
      <c r="I201" s="167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</row>
    <row r="202" spans="1:22" ht="15.75" customHeight="1">
      <c r="A202" s="175">
        <v>402012001</v>
      </c>
      <c r="B202" s="206" t="s">
        <v>421</v>
      </c>
      <c r="C202" s="207" t="s">
        <v>153</v>
      </c>
      <c r="D202" s="171">
        <v>36</v>
      </c>
      <c r="E202" s="171">
        <f>D202/1.2*Sheet1!$A$8</f>
        <v>19.5</v>
      </c>
      <c r="F202" s="172"/>
      <c r="G202" s="172"/>
      <c r="H202" s="254">
        <f>SUM(E202*G202)</f>
        <v>0</v>
      </c>
      <c r="I202" s="174">
        <v>5060393706168</v>
      </c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</row>
    <row r="203" spans="1:22" ht="15" customHeight="1">
      <c r="A203" s="243">
        <v>402012039</v>
      </c>
      <c r="B203" s="244" t="s">
        <v>422</v>
      </c>
      <c r="C203" s="245" t="s">
        <v>65</v>
      </c>
      <c r="D203" s="246">
        <v>36</v>
      </c>
      <c r="E203" s="246">
        <f>D203/1.2*Sheet1!$A$8</f>
        <v>19.5</v>
      </c>
      <c r="F203" s="247"/>
      <c r="G203" s="248"/>
      <c r="H203" s="249">
        <f>E203*G203</f>
        <v>0</v>
      </c>
      <c r="I203" s="250">
        <v>5060572507289</v>
      </c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</row>
    <row r="204" spans="1:22" ht="15" customHeight="1">
      <c r="A204" s="109">
        <v>402012015</v>
      </c>
      <c r="B204" s="103" t="s">
        <v>177</v>
      </c>
      <c r="C204" s="123" t="s">
        <v>65</v>
      </c>
      <c r="D204" s="105">
        <v>30</v>
      </c>
      <c r="E204" s="105">
        <f>D204/1.2*Sheet1!$A$8</f>
        <v>16.25</v>
      </c>
      <c r="F204" s="106"/>
      <c r="G204" s="106"/>
      <c r="H204" s="126">
        <f>SUM(E204*G204)</f>
        <v>0</v>
      </c>
      <c r="I204" s="102" t="s">
        <v>178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</row>
    <row r="205" spans="1:22" ht="15" customHeight="1">
      <c r="A205" s="225">
        <v>402012017</v>
      </c>
      <c r="B205" s="226" t="s">
        <v>423</v>
      </c>
      <c r="C205" s="227" t="s">
        <v>65</v>
      </c>
      <c r="D205" s="228">
        <v>30</v>
      </c>
      <c r="E205" s="228">
        <f>D205/1.2*Sheet1!$A$8</f>
        <v>16.25</v>
      </c>
      <c r="F205" s="229"/>
      <c r="G205" s="229"/>
      <c r="H205" s="230">
        <f>SUM(E205*G205)</f>
        <v>0</v>
      </c>
      <c r="I205" s="231">
        <v>5060200849910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</row>
    <row r="206" spans="1:22" ht="15" customHeight="1">
      <c r="A206" s="109">
        <v>402012010</v>
      </c>
      <c r="B206" s="103" t="s">
        <v>175</v>
      </c>
      <c r="C206" s="123" t="s">
        <v>65</v>
      </c>
      <c r="D206" s="105">
        <v>26.5</v>
      </c>
      <c r="E206" s="105">
        <f>D206/1.2*Sheet1!$A$8</f>
        <v>14.354166666666668</v>
      </c>
      <c r="F206" s="106"/>
      <c r="G206" s="106"/>
      <c r="H206" s="126">
        <f>SUM(E205*G206)</f>
        <v>0</v>
      </c>
      <c r="I206" s="102" t="s">
        <v>176</v>
      </c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</row>
    <row r="207" spans="1:22" ht="15" customHeight="1">
      <c r="A207" s="266">
        <v>402012056</v>
      </c>
      <c r="B207" s="328" t="s">
        <v>424</v>
      </c>
      <c r="C207" s="245" t="s">
        <v>65</v>
      </c>
      <c r="D207" s="246">
        <v>30</v>
      </c>
      <c r="E207" s="246">
        <f>D207/1.2*Sheet1!$A$8</f>
        <v>16.25</v>
      </c>
      <c r="F207" s="268"/>
      <c r="G207" s="229"/>
      <c r="H207" s="230">
        <f>SUM(E206*G207)</f>
        <v>0</v>
      </c>
      <c r="I207" s="250">
        <v>5060917992572</v>
      </c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</row>
    <row r="208" spans="1:22" ht="15" customHeight="1">
      <c r="A208" s="109">
        <v>402012004</v>
      </c>
      <c r="B208" s="103" t="s">
        <v>173</v>
      </c>
      <c r="C208" s="123" t="s">
        <v>65</v>
      </c>
      <c r="D208" s="105">
        <v>26.5</v>
      </c>
      <c r="E208" s="105">
        <f>D208/1.2*Sheet1!$A$8</f>
        <v>14.354166666666668</v>
      </c>
      <c r="F208" s="106"/>
      <c r="G208" s="106"/>
      <c r="H208" s="126">
        <f t="shared" ref="H208:H218" si="19">SUM(E208*G208)</f>
        <v>0</v>
      </c>
      <c r="I208" s="102">
        <v>5060200846032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</row>
    <row r="209" spans="1:22" ht="15" customHeight="1">
      <c r="A209" s="109">
        <v>402012007</v>
      </c>
      <c r="B209" s="103" t="s">
        <v>174</v>
      </c>
      <c r="C209" s="123" t="s">
        <v>65</v>
      </c>
      <c r="D209" s="105">
        <v>30</v>
      </c>
      <c r="E209" s="105">
        <f>D209/1.2*Sheet1!$A$8</f>
        <v>16.25</v>
      </c>
      <c r="F209" s="106"/>
      <c r="G209" s="106"/>
      <c r="H209" s="126">
        <f t="shared" si="19"/>
        <v>0</v>
      </c>
      <c r="I209" s="102">
        <v>5060200849743</v>
      </c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</row>
    <row r="210" spans="1:22" ht="15" customHeight="1">
      <c r="A210" s="176">
        <v>402012020</v>
      </c>
      <c r="B210" s="208" t="s">
        <v>425</v>
      </c>
      <c r="C210" s="272" t="s">
        <v>153</v>
      </c>
      <c r="D210" s="179">
        <v>30</v>
      </c>
      <c r="E210" s="179">
        <f>D210/1.2*Sheet1!$A$8</f>
        <v>16.25</v>
      </c>
      <c r="F210" s="180"/>
      <c r="G210" s="180"/>
      <c r="H210" s="279">
        <f t="shared" si="19"/>
        <v>0</v>
      </c>
      <c r="I210" s="182">
        <v>5060393709268</v>
      </c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</row>
    <row r="211" spans="1:22" ht="15" customHeight="1">
      <c r="A211" s="175">
        <v>402012024</v>
      </c>
      <c r="B211" s="206" t="s">
        <v>426</v>
      </c>
      <c r="C211" s="207" t="s">
        <v>153</v>
      </c>
      <c r="D211" s="171">
        <v>30</v>
      </c>
      <c r="E211" s="171">
        <f>D211/1.2*Sheet1!$A$8</f>
        <v>16.25</v>
      </c>
      <c r="F211" s="172"/>
      <c r="G211" s="172"/>
      <c r="H211" s="254">
        <f t="shared" si="19"/>
        <v>0</v>
      </c>
      <c r="I211" s="174">
        <v>5060393708537</v>
      </c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</row>
    <row r="212" spans="1:22" ht="15" customHeight="1">
      <c r="A212" s="63" t="s">
        <v>427</v>
      </c>
      <c r="B212" s="1179" t="s">
        <v>428</v>
      </c>
      <c r="C212" s="263" t="s">
        <v>252</v>
      </c>
      <c r="D212" s="64">
        <v>38.5</v>
      </c>
      <c r="E212" s="193">
        <f>D212/1.2*Sheet1!$A$8</f>
        <v>20.854166666666668</v>
      </c>
      <c r="F212" s="200"/>
      <c r="G212" s="234"/>
      <c r="H212" s="224">
        <f t="shared" si="19"/>
        <v>0</v>
      </c>
      <c r="I212" s="75">
        <v>5060200848715</v>
      </c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</row>
    <row r="213" spans="1:22" ht="15" customHeight="1">
      <c r="A213" s="176">
        <v>402012031</v>
      </c>
      <c r="B213" s="208" t="s">
        <v>429</v>
      </c>
      <c r="C213" s="272" t="s">
        <v>153</v>
      </c>
      <c r="D213" s="179">
        <v>26.5</v>
      </c>
      <c r="E213" s="179">
        <f>D213/1.2*Sheet1!$A$8</f>
        <v>14.354166666666668</v>
      </c>
      <c r="F213" s="180"/>
      <c r="G213" s="180"/>
      <c r="H213" s="279">
        <f t="shared" si="19"/>
        <v>0</v>
      </c>
      <c r="I213" s="182">
        <v>5060393709138</v>
      </c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</row>
    <row r="214" spans="1:22" ht="15" customHeight="1">
      <c r="A214" s="183">
        <v>402412003</v>
      </c>
      <c r="B214" s="184" t="s">
        <v>430</v>
      </c>
      <c r="C214" s="263" t="s">
        <v>252</v>
      </c>
      <c r="D214" s="64">
        <v>41.5</v>
      </c>
      <c r="E214" s="64">
        <f>D214/1.2*Sheet1!$A$8</f>
        <v>22.479166666666668</v>
      </c>
      <c r="F214" s="186"/>
      <c r="G214" s="186"/>
      <c r="H214" s="224">
        <f t="shared" si="19"/>
        <v>0</v>
      </c>
      <c r="I214" s="264">
        <v>5060393706311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</row>
    <row r="215" spans="1:22" ht="15" customHeight="1">
      <c r="A215" s="183">
        <v>402412008</v>
      </c>
      <c r="B215" s="184" t="s">
        <v>431</v>
      </c>
      <c r="C215" s="263" t="s">
        <v>252</v>
      </c>
      <c r="D215" s="64">
        <v>42.5</v>
      </c>
      <c r="E215" s="64">
        <f>D215/1.2*Sheet1!$A$8</f>
        <v>23.020833333333336</v>
      </c>
      <c r="F215" s="186"/>
      <c r="G215" s="186"/>
      <c r="H215" s="224">
        <f t="shared" si="19"/>
        <v>0</v>
      </c>
      <c r="I215" s="264">
        <v>5060393707820</v>
      </c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</row>
    <row r="216" spans="1:22" ht="15" customHeight="1">
      <c r="A216" s="183">
        <v>402412005</v>
      </c>
      <c r="B216" s="184" t="s">
        <v>432</v>
      </c>
      <c r="C216" s="263" t="s">
        <v>252</v>
      </c>
      <c r="D216" s="64">
        <v>33</v>
      </c>
      <c r="E216" s="64">
        <f>D216/1.2*Sheet1!$A$8</f>
        <v>17.875</v>
      </c>
      <c r="F216" s="186"/>
      <c r="G216" s="186"/>
      <c r="H216" s="224">
        <f t="shared" si="19"/>
        <v>0</v>
      </c>
      <c r="I216" s="264">
        <v>5060572500655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</row>
    <row r="217" spans="1:22" ht="15" customHeight="1">
      <c r="A217" s="236">
        <v>405112002</v>
      </c>
      <c r="B217" s="238" t="s">
        <v>433</v>
      </c>
      <c r="C217" s="63" t="s">
        <v>252</v>
      </c>
      <c r="D217" s="64">
        <v>38.5</v>
      </c>
      <c r="E217" s="64">
        <f>D217/1.2*Sheet1!$A$8</f>
        <v>20.854166666666668</v>
      </c>
      <c r="F217" s="239"/>
      <c r="G217" s="186"/>
      <c r="H217" s="224">
        <f t="shared" si="19"/>
        <v>0</v>
      </c>
      <c r="I217" s="201">
        <v>5060917992602</v>
      </c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</row>
    <row r="218" spans="1:22" ht="15" customHeight="1">
      <c r="A218" s="236">
        <v>402412001</v>
      </c>
      <c r="B218" s="238" t="s">
        <v>434</v>
      </c>
      <c r="C218" s="263" t="s">
        <v>252</v>
      </c>
      <c r="D218" s="64">
        <v>41.5</v>
      </c>
      <c r="E218" s="64">
        <f>D218/1.2*Sheet1!$A$8</f>
        <v>22.479166666666668</v>
      </c>
      <c r="F218" s="239"/>
      <c r="H218" s="224">
        <f t="shared" si="19"/>
        <v>0</v>
      </c>
      <c r="I218" s="201">
        <v>5060393704522</v>
      </c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</row>
    <row r="219" spans="1:22" ht="15" customHeight="1">
      <c r="A219" s="165" t="s">
        <v>435</v>
      </c>
      <c r="B219" s="135"/>
      <c r="C219" s="135"/>
      <c r="D219" s="133"/>
      <c r="E219" s="133"/>
      <c r="F219" s="134"/>
      <c r="G219" s="134"/>
      <c r="H219" s="166"/>
      <c r="I219" s="167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</row>
    <row r="220" spans="1:22" ht="15" customHeight="1">
      <c r="A220" s="109">
        <v>402012018</v>
      </c>
      <c r="B220" s="103" t="s">
        <v>179</v>
      </c>
      <c r="C220" s="123" t="s">
        <v>153</v>
      </c>
      <c r="D220" s="105">
        <v>26.5</v>
      </c>
      <c r="E220" s="105">
        <f>D220/1.2*Sheet1!$A$8</f>
        <v>14.354166666666668</v>
      </c>
      <c r="F220" s="106"/>
      <c r="G220" s="106"/>
      <c r="H220" s="126">
        <f t="shared" ref="H220:H227" si="20">SUM(E220*G220)</f>
        <v>0</v>
      </c>
      <c r="I220" s="102">
        <v>5060393707608</v>
      </c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</row>
    <row r="221" spans="1:22" ht="15.75" customHeight="1">
      <c r="A221" s="109">
        <v>402012003</v>
      </c>
      <c r="B221" s="103" t="s">
        <v>172</v>
      </c>
      <c r="C221" s="123" t="s">
        <v>65</v>
      </c>
      <c r="D221" s="105">
        <v>25</v>
      </c>
      <c r="E221" s="105">
        <f>D221/1.2*Sheet1!$A$8</f>
        <v>13.541666666666668</v>
      </c>
      <c r="F221" s="106"/>
      <c r="G221" s="106"/>
      <c r="H221" s="126">
        <f t="shared" si="20"/>
        <v>0</v>
      </c>
      <c r="I221" s="102">
        <v>5060393702016</v>
      </c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</row>
    <row r="222" spans="1:22" ht="15.75" customHeight="1">
      <c r="A222" s="176">
        <v>402012025</v>
      </c>
      <c r="B222" s="208" t="s">
        <v>436</v>
      </c>
      <c r="C222" s="272" t="s">
        <v>65</v>
      </c>
      <c r="D222" s="179">
        <v>25</v>
      </c>
      <c r="E222" s="179">
        <f>D222/1.2*Sheet1!$A$8</f>
        <v>13.541666666666668</v>
      </c>
      <c r="F222" s="180"/>
      <c r="G222" s="180"/>
      <c r="H222" s="279">
        <f t="shared" si="20"/>
        <v>0</v>
      </c>
      <c r="I222" s="182">
        <v>5060200845738</v>
      </c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</row>
    <row r="223" spans="1:22" ht="15.75" customHeight="1">
      <c r="A223" s="124">
        <v>402012029</v>
      </c>
      <c r="B223" s="125" t="s">
        <v>180</v>
      </c>
      <c r="C223" s="70" t="s">
        <v>65</v>
      </c>
      <c r="D223" s="71">
        <v>26.5</v>
      </c>
      <c r="E223" s="71">
        <f>D223/1.2*Sheet1!$A$8</f>
        <v>14.354166666666668</v>
      </c>
      <c r="F223" s="113"/>
      <c r="G223" s="106"/>
      <c r="H223" s="126">
        <f t="shared" si="20"/>
        <v>0</v>
      </c>
      <c r="I223" s="116">
        <v>5060917991995</v>
      </c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</row>
    <row r="224" spans="1:22" ht="15.75" customHeight="1">
      <c r="A224" s="68">
        <v>402012052</v>
      </c>
      <c r="B224" s="108" t="s">
        <v>437</v>
      </c>
      <c r="C224" s="114" t="s">
        <v>65</v>
      </c>
      <c r="D224" s="127">
        <v>26.5</v>
      </c>
      <c r="E224" s="127">
        <f>D224/1.2*Sheet1!$A$8</f>
        <v>14.354166666666668</v>
      </c>
      <c r="F224" s="107"/>
      <c r="G224" s="128"/>
      <c r="H224" s="126">
        <f t="shared" si="20"/>
        <v>0</v>
      </c>
      <c r="I224" s="129">
        <v>5060917990639</v>
      </c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</row>
    <row r="225" spans="1:22" ht="15.75" customHeight="1">
      <c r="A225" s="266">
        <v>402012053</v>
      </c>
      <c r="B225" s="329" t="s">
        <v>438</v>
      </c>
      <c r="C225" s="330" t="s">
        <v>65</v>
      </c>
      <c r="D225" s="331">
        <v>26.5</v>
      </c>
      <c r="E225" s="331">
        <f>D225/1.2*Sheet1!$A$8</f>
        <v>14.354166666666668</v>
      </c>
      <c r="F225" s="247"/>
      <c r="G225" s="332"/>
      <c r="H225" s="230">
        <f t="shared" si="20"/>
        <v>0</v>
      </c>
      <c r="I225" s="250">
        <v>5060917990646</v>
      </c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</row>
    <row r="226" spans="1:22" ht="15.75" customHeight="1">
      <c r="A226" s="245">
        <v>402012054</v>
      </c>
      <c r="B226" s="244" t="s">
        <v>439</v>
      </c>
      <c r="C226" s="245" t="s">
        <v>65</v>
      </c>
      <c r="D226" s="246">
        <v>26.5</v>
      </c>
      <c r="E226" s="246">
        <f>D226/1.2*Sheet1!$A$8</f>
        <v>14.354166666666668</v>
      </c>
      <c r="F226" s="247"/>
      <c r="G226" s="247"/>
      <c r="H226" s="230">
        <f t="shared" si="20"/>
        <v>0</v>
      </c>
      <c r="I226" s="333">
        <v>5060917990653</v>
      </c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</row>
    <row r="227" spans="1:22" ht="15.75" customHeight="1">
      <c r="A227" s="192">
        <v>402012005</v>
      </c>
      <c r="B227" s="222" t="s">
        <v>440</v>
      </c>
      <c r="C227" s="223" t="s">
        <v>65</v>
      </c>
      <c r="D227" s="193">
        <v>30</v>
      </c>
      <c r="E227" s="193">
        <f>D227/1.2*Sheet1!$A$8</f>
        <v>16.25</v>
      </c>
      <c r="F227" s="186"/>
      <c r="G227" s="186"/>
      <c r="H227" s="224">
        <f t="shared" si="20"/>
        <v>0</v>
      </c>
      <c r="I227" s="194">
        <v>5060393703754</v>
      </c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</row>
    <row r="228" spans="1:22" ht="15.75" customHeight="1">
      <c r="A228" s="73">
        <v>402012006</v>
      </c>
      <c r="B228" s="1179" t="s">
        <v>441</v>
      </c>
      <c r="C228" s="63" t="s">
        <v>65</v>
      </c>
      <c r="D228" s="64">
        <v>30</v>
      </c>
      <c r="E228" s="64">
        <f>D228/1.2*Sheet1!$A$8</f>
        <v>16.25</v>
      </c>
      <c r="F228" s="200"/>
      <c r="G228" s="234"/>
      <c r="H228" s="235">
        <f>E228*G228</f>
        <v>0</v>
      </c>
      <c r="I228" s="75">
        <v>5060393702092</v>
      </c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</row>
    <row r="229" spans="1:22" ht="15.75" customHeight="1">
      <c r="A229" s="225">
        <v>402012009</v>
      </c>
      <c r="B229" s="226" t="s">
        <v>442</v>
      </c>
      <c r="C229" s="227" t="s">
        <v>65</v>
      </c>
      <c r="D229" s="228">
        <v>26.5</v>
      </c>
      <c r="E229" s="228">
        <f>D229/1.2*Sheet1!$A$8</f>
        <v>14.354166666666668</v>
      </c>
      <c r="F229" s="229"/>
      <c r="G229" s="229"/>
      <c r="H229" s="230">
        <f>SUM(E229*G229)</f>
        <v>0</v>
      </c>
      <c r="I229" s="231" t="s">
        <v>443</v>
      </c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</row>
    <row r="230" spans="1:22" ht="15.75" customHeight="1">
      <c r="A230" s="73">
        <v>402012013</v>
      </c>
      <c r="B230" s="1179" t="s">
        <v>444</v>
      </c>
      <c r="C230" s="63" t="s">
        <v>65</v>
      </c>
      <c r="D230" s="64">
        <v>26.5</v>
      </c>
      <c r="E230" s="64">
        <f>D230/1.2*Sheet1!$A$8</f>
        <v>14.354166666666668</v>
      </c>
      <c r="F230" s="200"/>
      <c r="G230" s="234"/>
      <c r="H230" s="235">
        <f>E230*G230</f>
        <v>0</v>
      </c>
      <c r="I230" s="75">
        <v>5060393702269</v>
      </c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</row>
    <row r="231" spans="1:22" ht="15.75" customHeight="1">
      <c r="A231" s="192" t="s">
        <v>445</v>
      </c>
      <c r="B231" s="222" t="s">
        <v>446</v>
      </c>
      <c r="C231" s="223" t="s">
        <v>208</v>
      </c>
      <c r="D231" s="193">
        <v>29</v>
      </c>
      <c r="E231" s="193">
        <f>D231/1.2*Sheet1!$A$8</f>
        <v>15.708333333333334</v>
      </c>
      <c r="F231" s="200"/>
      <c r="G231" s="234"/>
      <c r="H231" s="235">
        <f>E231*G231</f>
        <v>0</v>
      </c>
      <c r="I231" s="194">
        <v>5060200847633</v>
      </c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</row>
    <row r="232" spans="1:22" ht="15.75" customHeight="1">
      <c r="A232" s="73">
        <v>402012040</v>
      </c>
      <c r="B232" s="334" t="s">
        <v>447</v>
      </c>
      <c r="C232" s="335" t="s">
        <v>153</v>
      </c>
      <c r="D232" s="64">
        <v>30</v>
      </c>
      <c r="E232" s="64">
        <f>D232/1.2*Sheet1!$A$8</f>
        <v>16.25</v>
      </c>
      <c r="F232" s="186"/>
      <c r="G232" s="186"/>
      <c r="H232" s="224">
        <f>SUM(E232*G232)</f>
        <v>0</v>
      </c>
      <c r="I232" s="194">
        <v>5060572503014</v>
      </c>
      <c r="J232" s="95"/>
      <c r="K232" s="95"/>
      <c r="L232" s="95"/>
      <c r="M232" s="95"/>
      <c r="N232" s="95"/>
      <c r="O232" s="336"/>
      <c r="P232" s="95"/>
      <c r="Q232" s="95"/>
      <c r="R232" s="95"/>
      <c r="S232" s="95"/>
      <c r="T232" s="95"/>
      <c r="U232" s="95"/>
      <c r="V232" s="95"/>
    </row>
    <row r="233" spans="1:22" ht="15.75" customHeight="1">
      <c r="A233" s="337" t="s">
        <v>448</v>
      </c>
      <c r="B233" s="1179" t="s">
        <v>449</v>
      </c>
      <c r="C233" s="63" t="s">
        <v>450</v>
      </c>
      <c r="D233" s="64">
        <v>30</v>
      </c>
      <c r="E233" s="64">
        <f>D233/1.2*Sheet1!$A$8</f>
        <v>16.25</v>
      </c>
      <c r="F233" s="200"/>
      <c r="G233" s="234"/>
      <c r="H233" s="235">
        <f>E233*G233</f>
        <v>0</v>
      </c>
      <c r="I233" s="75">
        <v>5060393703228</v>
      </c>
      <c r="J233" s="95"/>
      <c r="K233" s="95"/>
      <c r="L233" s="338"/>
      <c r="M233" s="338"/>
      <c r="N233" s="95"/>
      <c r="O233" s="339"/>
      <c r="P233" s="95"/>
      <c r="Q233" s="95"/>
      <c r="R233" s="95"/>
      <c r="S233" s="95"/>
      <c r="T233" s="95"/>
      <c r="U233" s="95"/>
      <c r="V233" s="95"/>
    </row>
    <row r="234" spans="1:22" ht="15.75" customHeight="1">
      <c r="A234" s="789">
        <v>405102007</v>
      </c>
      <c r="B234" s="790" t="s">
        <v>451</v>
      </c>
      <c r="C234" s="904" t="s">
        <v>93</v>
      </c>
      <c r="D234" s="849">
        <v>24.5</v>
      </c>
      <c r="E234" s="849">
        <f>D234/1.2*Sheet1!$A$8</f>
        <v>13.270833333333334</v>
      </c>
      <c r="F234" s="200"/>
      <c r="G234" s="234"/>
      <c r="H234" s="235">
        <f>E234*G234</f>
        <v>0</v>
      </c>
      <c r="I234" s="905">
        <v>5060917993388</v>
      </c>
      <c r="J234" s="95"/>
      <c r="K234" s="95"/>
      <c r="L234" s="338"/>
      <c r="M234" s="338"/>
      <c r="N234" s="95"/>
      <c r="O234" s="339"/>
      <c r="P234" s="95"/>
      <c r="Q234" s="95"/>
      <c r="R234" s="95"/>
      <c r="S234" s="95"/>
      <c r="T234" s="95"/>
      <c r="U234" s="95"/>
      <c r="V234" s="95"/>
    </row>
    <row r="235" spans="1:22" ht="15.75" customHeight="1">
      <c r="A235" s="165" t="s">
        <v>452</v>
      </c>
      <c r="B235" s="135"/>
      <c r="C235" s="135"/>
      <c r="D235" s="133"/>
      <c r="E235" s="133"/>
      <c r="F235" s="134"/>
      <c r="G235" s="134"/>
      <c r="H235" s="166"/>
      <c r="I235" s="167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</row>
    <row r="236" spans="1:22" ht="15.75" customHeight="1">
      <c r="A236" s="175">
        <v>402212006</v>
      </c>
      <c r="B236" s="206" t="s">
        <v>453</v>
      </c>
      <c r="C236" s="207" t="s">
        <v>236</v>
      </c>
      <c r="D236" s="171">
        <v>35.5</v>
      </c>
      <c r="E236" s="171">
        <f>D236/1.2*Sheet1!$A$8</f>
        <v>19.229166666666668</v>
      </c>
      <c r="F236" s="172"/>
      <c r="G236" s="172"/>
      <c r="H236" s="254">
        <f t="shared" ref="H236:H262" si="21">SUM(E236*G236)</f>
        <v>0</v>
      </c>
      <c r="I236" s="174">
        <v>5060572502581</v>
      </c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</row>
    <row r="237" spans="1:22" ht="15.75" customHeight="1">
      <c r="A237" s="266">
        <v>402212014</v>
      </c>
      <c r="B237" s="340" t="s">
        <v>454</v>
      </c>
      <c r="C237" s="245" t="s">
        <v>69</v>
      </c>
      <c r="D237" s="246">
        <v>19</v>
      </c>
      <c r="E237" s="246">
        <f>D237/1.2*Sheet1!$A$8</f>
        <v>10.291666666666668</v>
      </c>
      <c r="F237" s="229"/>
      <c r="G237" s="229"/>
      <c r="H237" s="230">
        <f t="shared" si="21"/>
        <v>0</v>
      </c>
      <c r="I237" s="333">
        <v>5060917991155</v>
      </c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</row>
    <row r="238" spans="1:22" ht="15.75" customHeight="1">
      <c r="A238" s="63" t="s">
        <v>455</v>
      </c>
      <c r="B238" s="1179" t="s">
        <v>456</v>
      </c>
      <c r="C238" s="269" t="s">
        <v>93</v>
      </c>
      <c r="D238" s="64">
        <v>29</v>
      </c>
      <c r="E238" s="64">
        <f>D238/1.2*Sheet1!$A$8</f>
        <v>15.708333333333334</v>
      </c>
      <c r="F238" s="200"/>
      <c r="G238" s="200"/>
      <c r="H238" s="224">
        <f t="shared" si="21"/>
        <v>0</v>
      </c>
      <c r="I238" s="201">
        <v>5060200846155</v>
      </c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</row>
    <row r="239" spans="1:22" ht="15.75" customHeight="1">
      <c r="A239" s="175">
        <v>402012026</v>
      </c>
      <c r="B239" s="206" t="s">
        <v>457</v>
      </c>
      <c r="C239" s="207" t="s">
        <v>208</v>
      </c>
      <c r="D239" s="171">
        <v>41.5</v>
      </c>
      <c r="E239" s="171">
        <f>D239/1.2*Sheet1!$A$8</f>
        <v>22.479166666666668</v>
      </c>
      <c r="F239" s="172"/>
      <c r="G239" s="172"/>
      <c r="H239" s="254">
        <f t="shared" si="21"/>
        <v>0</v>
      </c>
      <c r="I239" s="191">
        <v>5060572500334</v>
      </c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</row>
    <row r="240" spans="1:22" ht="15.75" customHeight="1">
      <c r="A240" s="183" t="s">
        <v>458</v>
      </c>
      <c r="B240" s="184" t="s">
        <v>459</v>
      </c>
      <c r="C240" s="63" t="s">
        <v>93</v>
      </c>
      <c r="D240" s="271">
        <v>29</v>
      </c>
      <c r="E240" s="64">
        <f>D240/1.2*Sheet1!$A$8</f>
        <v>15.708333333333334</v>
      </c>
      <c r="F240" s="200"/>
      <c r="G240" s="200"/>
      <c r="H240" s="224">
        <f t="shared" si="21"/>
        <v>0</v>
      </c>
      <c r="I240" s="264">
        <v>5060200846193</v>
      </c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</row>
    <row r="241" spans="1:24" ht="15.75" customHeight="1">
      <c r="A241" s="183" t="s">
        <v>460</v>
      </c>
      <c r="B241" s="184" t="s">
        <v>461</v>
      </c>
      <c r="C241" s="63" t="s">
        <v>93</v>
      </c>
      <c r="D241" s="271">
        <v>23</v>
      </c>
      <c r="E241" s="64">
        <f>D241/1.2*Sheet1!$A$8</f>
        <v>12.458333333333334</v>
      </c>
      <c r="F241" s="200"/>
      <c r="G241" s="200"/>
      <c r="H241" s="224">
        <f t="shared" si="21"/>
        <v>0</v>
      </c>
      <c r="I241" s="264">
        <v>5060200846131</v>
      </c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</row>
    <row r="242" spans="1:24" ht="15.75" customHeight="1">
      <c r="A242" s="176">
        <v>402212009</v>
      </c>
      <c r="B242" s="208" t="s">
        <v>462</v>
      </c>
      <c r="C242" s="272" t="s">
        <v>236</v>
      </c>
      <c r="D242" s="179">
        <v>35.5</v>
      </c>
      <c r="E242" s="179">
        <f>D242/1.2*Sheet1!$A$8</f>
        <v>19.229166666666668</v>
      </c>
      <c r="F242" s="180"/>
      <c r="G242" s="180"/>
      <c r="H242" s="279">
        <f t="shared" si="21"/>
        <v>0</v>
      </c>
      <c r="I242" s="182">
        <v>5060572502987</v>
      </c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</row>
    <row r="243" spans="1:24" ht="15.75" customHeight="1">
      <c r="A243" s="209">
        <v>402212012</v>
      </c>
      <c r="B243" s="296" t="s">
        <v>463</v>
      </c>
      <c r="C243" s="202" t="s">
        <v>69</v>
      </c>
      <c r="D243" s="181">
        <v>19</v>
      </c>
      <c r="E243" s="181">
        <f>D243/1.2*Sheet1!$A$8</f>
        <v>10.291666666666668</v>
      </c>
      <c r="F243" s="211"/>
      <c r="G243" s="341"/>
      <c r="H243" s="279">
        <f t="shared" si="21"/>
        <v>0</v>
      </c>
      <c r="I243" s="212">
        <v>5060917991148</v>
      </c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</row>
    <row r="244" spans="1:24" ht="15.75" customHeight="1">
      <c r="A244" s="183" t="s">
        <v>464</v>
      </c>
      <c r="B244" s="184" t="s">
        <v>465</v>
      </c>
      <c r="C244" s="63" t="s">
        <v>93</v>
      </c>
      <c r="D244" s="271">
        <v>29</v>
      </c>
      <c r="E244" s="64">
        <f>D244/1.2*Sheet1!$A$8</f>
        <v>15.708333333333334</v>
      </c>
      <c r="F244" s="200"/>
      <c r="G244" s="200"/>
      <c r="H244" s="224">
        <f t="shared" si="21"/>
        <v>0</v>
      </c>
      <c r="I244" s="264">
        <v>5060393702986</v>
      </c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</row>
    <row r="245" spans="1:24" ht="15.75" customHeight="1">
      <c r="A245" s="183">
        <v>403012001</v>
      </c>
      <c r="B245" s="184" t="s">
        <v>466</v>
      </c>
      <c r="C245" s="63" t="s">
        <v>93</v>
      </c>
      <c r="D245" s="271">
        <v>23</v>
      </c>
      <c r="E245" s="64">
        <f>D245/1.2*Sheet1!$A$8</f>
        <v>12.458333333333334</v>
      </c>
      <c r="F245" s="200"/>
      <c r="G245" s="200"/>
      <c r="H245" s="224">
        <f t="shared" si="21"/>
        <v>0</v>
      </c>
      <c r="I245" s="264">
        <v>5060393705451</v>
      </c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</row>
    <row r="246" spans="1:24" ht="15.75" customHeight="1">
      <c r="A246" s="236">
        <v>402012051</v>
      </c>
      <c r="B246" s="256" t="s">
        <v>467</v>
      </c>
      <c r="C246" s="63" t="s">
        <v>208</v>
      </c>
      <c r="D246" s="64">
        <v>41.5</v>
      </c>
      <c r="E246" s="64">
        <f>D246/1.2*Sheet1!$A$8</f>
        <v>22.479166666666668</v>
      </c>
      <c r="F246" s="239"/>
      <c r="G246" s="186"/>
      <c r="H246" s="224">
        <f t="shared" si="21"/>
        <v>0</v>
      </c>
      <c r="I246" s="75">
        <v>5060917990615</v>
      </c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</row>
    <row r="247" spans="1:24" ht="15.75" customHeight="1">
      <c r="A247" s="192">
        <v>402212007</v>
      </c>
      <c r="B247" s="222" t="s">
        <v>468</v>
      </c>
      <c r="C247" s="223" t="s">
        <v>236</v>
      </c>
      <c r="D247" s="193">
        <v>35.5</v>
      </c>
      <c r="E247" s="193">
        <f>D247/1.2*Sheet1!$A$8</f>
        <v>19.229166666666668</v>
      </c>
      <c r="F247" s="186"/>
      <c r="G247" s="186"/>
      <c r="H247" s="224">
        <f t="shared" si="21"/>
        <v>0</v>
      </c>
      <c r="I247" s="194">
        <v>5060572503328</v>
      </c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</row>
    <row r="248" spans="1:24" ht="15.75" customHeight="1">
      <c r="A248" s="236">
        <v>402212015</v>
      </c>
      <c r="B248" s="237" t="s">
        <v>469</v>
      </c>
      <c r="C248" s="63" t="s">
        <v>69</v>
      </c>
      <c r="D248" s="64">
        <v>19</v>
      </c>
      <c r="E248" s="64">
        <f>D248/1.2*Sheet1!$A$8</f>
        <v>10.291666666666668</v>
      </c>
      <c r="F248" s="186"/>
      <c r="G248" s="186"/>
      <c r="H248" s="224">
        <f t="shared" si="21"/>
        <v>0</v>
      </c>
      <c r="I248" s="201">
        <v>5060917991124</v>
      </c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</row>
    <row r="249" spans="1:24" ht="15.75" customHeight="1">
      <c r="A249" s="192">
        <v>402212107</v>
      </c>
      <c r="B249" s="222" t="s">
        <v>470</v>
      </c>
      <c r="C249" s="223" t="s">
        <v>236</v>
      </c>
      <c r="D249" s="193">
        <v>35.5</v>
      </c>
      <c r="E249" s="193">
        <f>D249/1.2*Sheet1!$A$8</f>
        <v>19.229166666666668</v>
      </c>
      <c r="F249" s="186"/>
      <c r="G249" s="186"/>
      <c r="H249" s="224">
        <f t="shared" si="21"/>
        <v>0</v>
      </c>
      <c r="I249" s="194">
        <v>5060572503564</v>
      </c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</row>
    <row r="250" spans="1:24" ht="15.75" customHeight="1">
      <c r="A250" s="236">
        <v>402212111</v>
      </c>
      <c r="B250" s="256" t="s">
        <v>471</v>
      </c>
      <c r="C250" s="63" t="s">
        <v>69</v>
      </c>
      <c r="D250" s="64">
        <v>19</v>
      </c>
      <c r="E250" s="64">
        <f>D250/1.2*Sheet1!$A$8</f>
        <v>10.291666666666668</v>
      </c>
      <c r="F250" s="239"/>
      <c r="G250" s="186"/>
      <c r="H250" s="224">
        <f t="shared" si="21"/>
        <v>0</v>
      </c>
      <c r="I250" s="75">
        <v>5060917991100</v>
      </c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</row>
    <row r="251" spans="1:24" ht="15" customHeight="1">
      <c r="A251" s="236">
        <v>402212109</v>
      </c>
      <c r="B251" s="256" t="s">
        <v>472</v>
      </c>
      <c r="C251" s="63" t="s">
        <v>208</v>
      </c>
      <c r="D251" s="64">
        <v>41.5</v>
      </c>
      <c r="E251" s="64">
        <f>D251/1.2*Sheet1!$A$8</f>
        <v>22.479166666666668</v>
      </c>
      <c r="F251" s="239"/>
      <c r="G251" s="186"/>
      <c r="H251" s="224">
        <f t="shared" si="21"/>
        <v>0</v>
      </c>
      <c r="I251" s="75">
        <v>5060572505575</v>
      </c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300"/>
    </row>
    <row r="252" spans="1:24" ht="15" customHeight="1">
      <c r="A252" s="176">
        <v>402212106</v>
      </c>
      <c r="B252" s="208" t="s">
        <v>473</v>
      </c>
      <c r="C252" s="272" t="s">
        <v>236</v>
      </c>
      <c r="D252" s="179">
        <v>35.5</v>
      </c>
      <c r="E252" s="179">
        <f>D252/1.2*Sheet1!$A$8</f>
        <v>19.229166666666668</v>
      </c>
      <c r="F252" s="180"/>
      <c r="G252" s="180"/>
      <c r="H252" s="279">
        <f t="shared" si="21"/>
        <v>0</v>
      </c>
      <c r="I252" s="182">
        <v>5060572503571</v>
      </c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300"/>
    </row>
    <row r="253" spans="1:24" ht="15" customHeight="1">
      <c r="A253" s="209">
        <v>402212112</v>
      </c>
      <c r="B253" s="210" t="s">
        <v>474</v>
      </c>
      <c r="C253" s="202" t="s">
        <v>69</v>
      </c>
      <c r="D253" s="181">
        <v>19</v>
      </c>
      <c r="E253" s="181">
        <f>D253/1.2*Sheet1!$A$8</f>
        <v>10.291666666666668</v>
      </c>
      <c r="F253" s="211"/>
      <c r="G253" s="180"/>
      <c r="H253" s="279">
        <f t="shared" si="21"/>
        <v>0</v>
      </c>
      <c r="I253" s="212">
        <v>5060917991117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300"/>
    </row>
    <row r="254" spans="1:24" ht="15" customHeight="1">
      <c r="A254" s="73">
        <v>402212036</v>
      </c>
      <c r="B254" s="1179" t="s">
        <v>475</v>
      </c>
      <c r="C254" s="223" t="s">
        <v>208</v>
      </c>
      <c r="D254" s="64">
        <v>41.5</v>
      </c>
      <c r="E254" s="64">
        <f>D254/1.2*Sheet1!$A$8</f>
        <v>22.479166666666668</v>
      </c>
      <c r="F254" s="200"/>
      <c r="G254" s="234"/>
      <c r="H254" s="224">
        <f t="shared" si="21"/>
        <v>0</v>
      </c>
      <c r="I254" s="75">
        <v>5060572503113</v>
      </c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300"/>
    </row>
    <row r="255" spans="1:24" ht="15" customHeight="1">
      <c r="A255" s="176">
        <v>402212005</v>
      </c>
      <c r="B255" s="208" t="s">
        <v>476</v>
      </c>
      <c r="C255" s="272" t="s">
        <v>239</v>
      </c>
      <c r="D255" s="179">
        <v>35.5</v>
      </c>
      <c r="E255" s="179">
        <f>D255/1.2*Sheet1!$A$8</f>
        <v>19.229166666666668</v>
      </c>
      <c r="F255" s="180"/>
      <c r="G255" s="180"/>
      <c r="H255" s="279">
        <f t="shared" si="21"/>
        <v>0</v>
      </c>
      <c r="I255" s="182">
        <v>5060572502307</v>
      </c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300"/>
    </row>
    <row r="256" spans="1:24" ht="15" customHeight="1">
      <c r="A256" s="814">
        <v>402212013</v>
      </c>
      <c r="B256" s="815" t="s">
        <v>477</v>
      </c>
      <c r="C256" s="770" t="s">
        <v>69</v>
      </c>
      <c r="D256" s="771">
        <v>24</v>
      </c>
      <c r="E256" s="771">
        <f>D256/1.2*Sheet1!$A$8</f>
        <v>13</v>
      </c>
      <c r="F256" s="816"/>
      <c r="G256" s="817"/>
      <c r="H256" s="279">
        <f t="shared" si="21"/>
        <v>0</v>
      </c>
      <c r="I256" s="818">
        <v>5060917991131</v>
      </c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300"/>
    </row>
    <row r="257" spans="1:1019" ht="15" customHeight="1">
      <c r="A257" s="73">
        <v>402012034</v>
      </c>
      <c r="B257" s="1179" t="s">
        <v>478</v>
      </c>
      <c r="C257" s="223" t="s">
        <v>208</v>
      </c>
      <c r="D257" s="64">
        <v>41.5</v>
      </c>
      <c r="E257" s="64">
        <f>D257/1.2*Sheet1!$A$8</f>
        <v>22.479166666666668</v>
      </c>
      <c r="F257" s="200"/>
      <c r="G257" s="200"/>
      <c r="H257" s="224">
        <f t="shared" si="21"/>
        <v>0</v>
      </c>
      <c r="I257" s="75">
        <v>5060572501089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300"/>
    </row>
    <row r="258" spans="1:1019" ht="15" customHeight="1">
      <c r="A258" s="264">
        <v>403012028</v>
      </c>
      <c r="B258" s="294" t="s">
        <v>479</v>
      </c>
      <c r="C258" s="269" t="s">
        <v>93</v>
      </c>
      <c r="D258" s="64">
        <v>23</v>
      </c>
      <c r="E258" s="64">
        <f>D258/1.2*Sheet1!$A$8</f>
        <v>12.458333333333334</v>
      </c>
      <c r="F258" s="200"/>
      <c r="G258" s="200"/>
      <c r="H258" s="224">
        <f t="shared" si="21"/>
        <v>0</v>
      </c>
      <c r="I258" s="295">
        <v>5060572502185</v>
      </c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300"/>
    </row>
    <row r="259" spans="1:1019" ht="15" customHeight="1">
      <c r="A259" s="264">
        <v>403012029</v>
      </c>
      <c r="B259" s="294" t="s">
        <v>480</v>
      </c>
      <c r="C259" s="269" t="s">
        <v>93</v>
      </c>
      <c r="D259" s="64">
        <v>32</v>
      </c>
      <c r="E259" s="64">
        <f>D259/1.2*Sheet1!$A$8</f>
        <v>17.333333333333336</v>
      </c>
      <c r="F259" s="200"/>
      <c r="G259" s="200"/>
      <c r="H259" s="224">
        <f t="shared" si="21"/>
        <v>0</v>
      </c>
      <c r="I259" s="295">
        <v>5060572502161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300"/>
    </row>
    <row r="260" spans="1:1019" ht="15" customHeight="1">
      <c r="A260" s="342" t="s">
        <v>481</v>
      </c>
      <c r="B260" s="294" t="s">
        <v>482</v>
      </c>
      <c r="C260" s="269" t="s">
        <v>93</v>
      </c>
      <c r="D260" s="64">
        <v>23</v>
      </c>
      <c r="E260" s="64">
        <f>D260/1.2*Sheet1!$A$8</f>
        <v>12.458333333333334</v>
      </c>
      <c r="F260" s="200"/>
      <c r="G260" s="200"/>
      <c r="H260" s="224">
        <f t="shared" si="21"/>
        <v>0</v>
      </c>
      <c r="I260" s="295">
        <v>5060200849064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300"/>
    </row>
    <row r="261" spans="1:1019" ht="15" customHeight="1">
      <c r="A261" s="342" t="s">
        <v>483</v>
      </c>
      <c r="B261" s="294" t="s">
        <v>484</v>
      </c>
      <c r="C261" s="269" t="s">
        <v>93</v>
      </c>
      <c r="D261" s="64">
        <v>12.5</v>
      </c>
      <c r="E261" s="64">
        <f>D261/1.2*Sheet1!$A$8</f>
        <v>6.7708333333333339</v>
      </c>
      <c r="F261" s="200"/>
      <c r="G261" s="200"/>
      <c r="H261" s="224">
        <f t="shared" si="21"/>
        <v>0</v>
      </c>
      <c r="I261" s="295">
        <v>5060200848746</v>
      </c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300"/>
    </row>
    <row r="262" spans="1:1019" ht="15" customHeight="1">
      <c r="A262" s="342" t="s">
        <v>485</v>
      </c>
      <c r="B262" s="294" t="s">
        <v>486</v>
      </c>
      <c r="C262" s="269" t="s">
        <v>93</v>
      </c>
      <c r="D262" s="64">
        <v>18</v>
      </c>
      <c r="E262" s="64">
        <f>D262/1.2*Sheet1!$A$8</f>
        <v>9.75</v>
      </c>
      <c r="F262" s="200"/>
      <c r="G262" s="200"/>
      <c r="H262" s="224">
        <f t="shared" si="21"/>
        <v>0</v>
      </c>
      <c r="I262" s="295">
        <v>5060200848753</v>
      </c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300"/>
    </row>
    <row r="263" spans="1:1019" ht="15.75" customHeight="1">
      <c r="A263" s="165" t="s">
        <v>183</v>
      </c>
      <c r="B263" s="135"/>
      <c r="C263" s="135"/>
      <c r="D263" s="133"/>
      <c r="E263" s="133"/>
      <c r="F263" s="134"/>
      <c r="G263" s="134"/>
      <c r="H263" s="166"/>
      <c r="I263" s="167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</row>
    <row r="264" spans="1:1019" ht="15.75" customHeight="1">
      <c r="A264" s="109" t="s">
        <v>182</v>
      </c>
      <c r="B264" s="103" t="s">
        <v>487</v>
      </c>
      <c r="C264" s="123" t="s">
        <v>65</v>
      </c>
      <c r="D264" s="105">
        <v>44.5</v>
      </c>
      <c r="E264" s="105">
        <f>D264/1.2*Sheet1!$A$8</f>
        <v>24.104166666666668</v>
      </c>
      <c r="F264" s="106"/>
      <c r="G264" s="106"/>
      <c r="H264" s="126">
        <f>SUM(E264*G264)</f>
        <v>0</v>
      </c>
      <c r="I264" s="102">
        <v>5060200845370</v>
      </c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</row>
    <row r="265" spans="1:1019" ht="15.75" customHeight="1">
      <c r="A265" s="73" t="s">
        <v>488</v>
      </c>
      <c r="B265" s="1179" t="s">
        <v>489</v>
      </c>
      <c r="C265" s="223" t="s">
        <v>208</v>
      </c>
      <c r="D265" s="64">
        <v>50</v>
      </c>
      <c r="E265" s="64">
        <f>D265/1.2*Sheet1!$A$8</f>
        <v>27.083333333333336</v>
      </c>
      <c r="F265" s="200"/>
      <c r="G265" s="234"/>
      <c r="H265" s="235">
        <f>E265*G265</f>
        <v>0</v>
      </c>
      <c r="I265" s="75">
        <v>5060200848807</v>
      </c>
      <c r="J265" s="83"/>
      <c r="K265" s="83"/>
      <c r="L265" s="88"/>
      <c r="M265" s="88"/>
      <c r="N265" s="343"/>
      <c r="O265" s="344"/>
      <c r="P265" s="337"/>
      <c r="Q265" s="37"/>
      <c r="R265" s="95"/>
      <c r="S265" s="83"/>
      <c r="T265" s="83"/>
      <c r="U265" s="88"/>
      <c r="V265" s="88"/>
      <c r="W265" s="343"/>
      <c r="X265" s="344"/>
      <c r="Y265" s="337"/>
      <c r="Z265" s="37"/>
      <c r="AA265" s="95"/>
      <c r="AB265" s="83"/>
      <c r="AC265" s="83"/>
      <c r="AD265" s="88"/>
      <c r="AE265" s="88"/>
      <c r="AF265" s="343"/>
      <c r="AG265" s="344"/>
      <c r="AH265" s="337"/>
      <c r="AI265" s="37"/>
      <c r="AJ265" s="95"/>
      <c r="AK265" s="83"/>
      <c r="AL265" s="83"/>
      <c r="AM265" s="88"/>
      <c r="AN265" s="88"/>
      <c r="AO265" s="343"/>
      <c r="AP265" s="344"/>
      <c r="AQ265" s="337"/>
      <c r="AR265" s="37"/>
      <c r="AS265" s="95"/>
      <c r="AT265" s="83"/>
      <c r="AU265" s="83"/>
      <c r="AV265" s="88"/>
      <c r="AW265" s="88"/>
      <c r="AX265" s="343"/>
      <c r="AY265" s="344"/>
      <c r="AZ265" s="337"/>
      <c r="BA265" s="37"/>
      <c r="BB265" s="95"/>
      <c r="BC265" s="83"/>
      <c r="BD265" s="83"/>
      <c r="BE265" s="88"/>
      <c r="BF265" s="88"/>
      <c r="BG265" s="343"/>
      <c r="BH265" s="344"/>
      <c r="BI265" s="337"/>
      <c r="BJ265" s="37"/>
      <c r="BK265" s="95"/>
      <c r="BL265" s="83"/>
      <c r="BM265" s="83"/>
      <c r="BN265" s="88"/>
      <c r="BO265" s="88"/>
      <c r="BP265" s="343"/>
      <c r="BQ265" s="344"/>
      <c r="BR265" s="337"/>
      <c r="BS265" s="37"/>
      <c r="BT265" s="95"/>
      <c r="BU265" s="83"/>
      <c r="BV265" s="83"/>
      <c r="BW265" s="88"/>
      <c r="BX265" s="88"/>
      <c r="BY265" s="343"/>
      <c r="BZ265" s="344"/>
      <c r="CA265" s="337"/>
      <c r="CB265" s="37"/>
      <c r="CC265" s="95"/>
      <c r="CD265" s="83"/>
      <c r="CE265" s="83"/>
      <c r="CF265" s="88"/>
      <c r="CG265" s="88"/>
      <c r="CH265" s="343"/>
      <c r="CI265" s="344"/>
      <c r="CJ265" s="337"/>
      <c r="CK265" s="37"/>
      <c r="CL265" s="95"/>
      <c r="CM265" s="83"/>
      <c r="CN265" s="83"/>
      <c r="CO265" s="88"/>
      <c r="CP265" s="88"/>
      <c r="CQ265" s="343"/>
      <c r="CR265" s="344"/>
      <c r="CS265" s="337"/>
      <c r="CT265" s="37"/>
      <c r="CU265" s="95"/>
      <c r="CV265" s="83"/>
      <c r="CW265" s="83"/>
      <c r="CX265" s="88"/>
      <c r="CY265" s="88"/>
      <c r="CZ265" s="343"/>
      <c r="DA265" s="344"/>
      <c r="DB265" s="337"/>
      <c r="DC265" s="37"/>
      <c r="DD265" s="95"/>
      <c r="DE265" s="83"/>
      <c r="DF265" s="83"/>
      <c r="DG265" s="88"/>
      <c r="DH265" s="88"/>
      <c r="DI265" s="343"/>
      <c r="DJ265" s="344"/>
      <c r="DK265" s="337"/>
      <c r="DL265" s="37"/>
      <c r="DM265" s="95"/>
      <c r="DN265" s="83"/>
      <c r="DO265" s="83"/>
      <c r="DP265" s="88"/>
      <c r="DQ265" s="88"/>
      <c r="DR265" s="343"/>
      <c r="DS265" s="344"/>
      <c r="DT265" s="337"/>
      <c r="DU265" s="37"/>
      <c r="DV265" s="95"/>
      <c r="DW265" s="83"/>
      <c r="DX265" s="83"/>
      <c r="DY265" s="88"/>
      <c r="DZ265" s="88"/>
      <c r="EA265" s="343"/>
      <c r="EB265" s="344"/>
      <c r="EC265" s="337"/>
      <c r="ED265" s="37"/>
      <c r="EE265" s="95"/>
      <c r="EF265" s="83"/>
      <c r="EG265" s="83"/>
      <c r="EH265" s="88"/>
      <c r="EI265" s="88"/>
      <c r="EJ265" s="343"/>
      <c r="EK265" s="344"/>
      <c r="EL265" s="337"/>
      <c r="EM265" s="37"/>
      <c r="EN265" s="95"/>
      <c r="EO265" s="83"/>
      <c r="EP265" s="83"/>
      <c r="EQ265" s="88"/>
      <c r="ER265" s="88"/>
      <c r="ES265" s="343"/>
      <c r="ET265" s="344"/>
      <c r="EU265" s="337"/>
      <c r="EV265" s="37"/>
      <c r="EW265" s="95"/>
      <c r="EX265" s="83"/>
      <c r="EY265" s="83"/>
      <c r="EZ265" s="88"/>
      <c r="FA265" s="88"/>
      <c r="FB265" s="343"/>
      <c r="FC265" s="344"/>
      <c r="FD265" s="337"/>
      <c r="FE265" s="37"/>
      <c r="FF265" s="95"/>
      <c r="FG265" s="83"/>
      <c r="FH265" s="83"/>
      <c r="FI265" s="88"/>
      <c r="FJ265" s="88"/>
      <c r="FK265" s="343"/>
      <c r="FL265" s="344"/>
      <c r="FM265" s="337"/>
      <c r="FN265" s="37"/>
      <c r="FO265" s="95"/>
      <c r="FP265" s="83"/>
      <c r="FQ265" s="83"/>
      <c r="FR265" s="88"/>
      <c r="FS265" s="88"/>
      <c r="FT265" s="343"/>
      <c r="FU265" s="344"/>
      <c r="FV265" s="337"/>
      <c r="FW265" s="37"/>
      <c r="FX265" s="95"/>
      <c r="FY265" s="83"/>
      <c r="FZ265" s="83"/>
      <c r="GA265" s="88"/>
      <c r="GB265" s="88"/>
      <c r="GC265" s="343"/>
      <c r="GD265" s="344"/>
      <c r="GE265" s="337"/>
      <c r="GF265" s="37"/>
      <c r="GG265" s="95"/>
      <c r="GH265" s="83"/>
      <c r="GI265" s="83"/>
      <c r="GJ265" s="88"/>
      <c r="GK265" s="88"/>
      <c r="GL265" s="343"/>
      <c r="GM265" s="344"/>
      <c r="GN265" s="337"/>
      <c r="GO265" s="37"/>
      <c r="GP265" s="95"/>
      <c r="GQ265" s="83"/>
      <c r="GR265" s="83"/>
      <c r="GS265" s="88"/>
      <c r="GT265" s="88"/>
      <c r="GU265" s="343"/>
      <c r="GV265" s="344"/>
      <c r="GW265" s="337"/>
      <c r="GX265" s="37"/>
      <c r="GY265" s="95"/>
      <c r="GZ265" s="83"/>
      <c r="HA265" s="83"/>
      <c r="HB265" s="88"/>
      <c r="HC265" s="88"/>
      <c r="HD265" s="343"/>
      <c r="HE265" s="344"/>
      <c r="HF265" s="337"/>
      <c r="HG265" s="37"/>
      <c r="HH265" s="95"/>
      <c r="HI265" s="83"/>
      <c r="HJ265" s="83"/>
      <c r="HK265" s="88"/>
      <c r="HL265" s="88"/>
      <c r="HM265" s="343"/>
      <c r="HN265" s="344"/>
      <c r="HO265" s="337"/>
      <c r="HP265" s="37"/>
      <c r="HQ265" s="95"/>
      <c r="HR265" s="83"/>
      <c r="HS265" s="83"/>
      <c r="HT265" s="88"/>
      <c r="HU265" s="88"/>
      <c r="HV265" s="343"/>
      <c r="HW265" s="344"/>
      <c r="HX265" s="337"/>
      <c r="HY265" s="37"/>
      <c r="HZ265" s="95"/>
      <c r="IA265" s="83"/>
      <c r="IB265" s="83"/>
      <c r="IC265" s="88"/>
      <c r="ID265" s="88"/>
      <c r="IE265" s="343"/>
      <c r="IF265" s="344"/>
      <c r="IG265" s="337"/>
      <c r="IH265" s="37"/>
      <c r="II265" s="95"/>
      <c r="IJ265" s="83"/>
      <c r="IK265" s="83"/>
      <c r="IL265" s="88"/>
      <c r="IM265" s="88"/>
      <c r="IN265" s="343"/>
      <c r="IO265" s="344"/>
      <c r="IP265" s="337"/>
      <c r="IQ265" s="37"/>
      <c r="IR265" s="95"/>
      <c r="IS265" s="83"/>
      <c r="IT265" s="83"/>
      <c r="IU265" s="88"/>
      <c r="IV265" s="88"/>
      <c r="IW265" s="343"/>
      <c r="IX265" s="344"/>
      <c r="IY265" s="337"/>
      <c r="IZ265" s="37"/>
      <c r="JA265" s="95"/>
      <c r="JB265" s="83"/>
      <c r="JC265" s="83"/>
      <c r="JD265" s="88"/>
      <c r="JE265" s="88"/>
      <c r="JF265" s="343"/>
      <c r="JG265" s="344"/>
      <c r="JH265" s="337"/>
      <c r="JI265" s="37"/>
      <c r="JJ265" s="95"/>
      <c r="JK265" s="83"/>
      <c r="JL265" s="83"/>
      <c r="JM265" s="88"/>
      <c r="JN265" s="88"/>
      <c r="JO265" s="343"/>
      <c r="JP265" s="344"/>
      <c r="JQ265" s="337"/>
      <c r="JR265" s="37"/>
      <c r="JS265" s="95"/>
      <c r="JT265" s="83"/>
      <c r="JU265" s="83"/>
      <c r="JV265" s="88"/>
      <c r="JW265" s="88"/>
      <c r="JX265" s="343"/>
      <c r="JY265" s="344"/>
      <c r="JZ265" s="337"/>
      <c r="KA265" s="37"/>
      <c r="KB265" s="95"/>
      <c r="KC265" s="83"/>
      <c r="KD265" s="83"/>
      <c r="KE265" s="88"/>
      <c r="KF265" s="88"/>
      <c r="KG265" s="343"/>
      <c r="KH265" s="344"/>
      <c r="KI265" s="337"/>
      <c r="KJ265" s="37"/>
      <c r="KK265" s="95"/>
      <c r="KL265" s="83"/>
      <c r="KM265" s="83"/>
      <c r="KN265" s="88"/>
      <c r="KO265" s="88"/>
      <c r="KP265" s="343"/>
      <c r="KQ265" s="344"/>
      <c r="KR265" s="337"/>
      <c r="KS265" s="37"/>
      <c r="KT265" s="95"/>
      <c r="KU265" s="83"/>
      <c r="KV265" s="83"/>
      <c r="KW265" s="88"/>
      <c r="KX265" s="88"/>
      <c r="KY265" s="343"/>
      <c r="KZ265" s="344"/>
      <c r="LA265" s="337"/>
      <c r="LB265" s="37"/>
      <c r="LC265" s="95"/>
      <c r="LD265" s="83"/>
      <c r="LE265" s="83"/>
      <c r="LF265" s="88"/>
      <c r="LG265" s="88"/>
      <c r="LH265" s="343"/>
      <c r="LI265" s="344"/>
      <c r="LJ265" s="337"/>
      <c r="LK265" s="37"/>
      <c r="LL265" s="95"/>
      <c r="LM265" s="83"/>
      <c r="LN265" s="83"/>
      <c r="LO265" s="88"/>
      <c r="LP265" s="88"/>
      <c r="LQ265" s="343"/>
      <c r="LR265" s="344"/>
      <c r="LS265" s="337"/>
      <c r="LT265" s="37"/>
      <c r="LU265" s="95"/>
      <c r="LV265" s="83"/>
      <c r="LW265" s="83"/>
      <c r="LX265" s="88"/>
      <c r="LY265" s="88"/>
      <c r="LZ265" s="343"/>
      <c r="MA265" s="344"/>
      <c r="MB265" s="337"/>
      <c r="MC265" s="37"/>
      <c r="MD265" s="95"/>
      <c r="ME265" s="83"/>
      <c r="MF265" s="83"/>
      <c r="MG265" s="88"/>
      <c r="MH265" s="88"/>
      <c r="MI265" s="343"/>
      <c r="MJ265" s="344"/>
      <c r="MK265" s="337"/>
      <c r="ML265" s="37"/>
      <c r="MM265" s="95"/>
      <c r="MN265" s="83"/>
      <c r="MO265" s="83"/>
      <c r="MP265" s="88"/>
      <c r="MQ265" s="88"/>
      <c r="MR265" s="343"/>
      <c r="MS265" s="344"/>
      <c r="MT265" s="337"/>
      <c r="MU265" s="37"/>
      <c r="MV265" s="95"/>
      <c r="MW265" s="83"/>
      <c r="MX265" s="83"/>
      <c r="MY265" s="88"/>
      <c r="MZ265" s="88"/>
      <c r="NA265" s="343"/>
      <c r="NB265" s="344"/>
      <c r="NC265" s="337"/>
      <c r="ND265" s="37"/>
      <c r="NE265" s="95"/>
      <c r="NF265" s="83"/>
      <c r="NG265" s="83"/>
      <c r="NH265" s="88"/>
      <c r="NI265" s="88"/>
      <c r="NJ265" s="343"/>
      <c r="NK265" s="344"/>
      <c r="NL265" s="337"/>
      <c r="NM265" s="37"/>
      <c r="NN265" s="95"/>
      <c r="NO265" s="83"/>
      <c r="NP265" s="83"/>
      <c r="NQ265" s="88"/>
      <c r="NR265" s="88"/>
      <c r="NS265" s="343"/>
      <c r="NT265" s="344"/>
      <c r="NU265" s="337"/>
      <c r="NV265" s="37"/>
      <c r="NW265" s="95"/>
      <c r="NX265" s="83"/>
      <c r="NY265" s="83"/>
      <c r="NZ265" s="88"/>
      <c r="OA265" s="88"/>
      <c r="OB265" s="343"/>
      <c r="OC265" s="344"/>
      <c r="OD265" s="337"/>
      <c r="OE265" s="37"/>
      <c r="OF265" s="95"/>
      <c r="OG265" s="83"/>
      <c r="OH265" s="83"/>
      <c r="OI265" s="88"/>
      <c r="OJ265" s="88"/>
      <c r="OK265" s="343"/>
      <c r="OL265" s="344"/>
      <c r="OM265" s="337"/>
      <c r="ON265" s="37"/>
      <c r="OO265" s="95"/>
      <c r="OP265" s="83"/>
      <c r="OQ265" s="83"/>
      <c r="OR265" s="88"/>
      <c r="OS265" s="88"/>
      <c r="OT265" s="343"/>
      <c r="OU265" s="344"/>
      <c r="OV265" s="337"/>
      <c r="OW265" s="37"/>
      <c r="OX265" s="95"/>
      <c r="OY265" s="83"/>
      <c r="OZ265" s="83"/>
      <c r="PA265" s="88"/>
      <c r="PB265" s="88"/>
      <c r="PC265" s="343"/>
      <c r="PD265" s="344"/>
      <c r="PE265" s="337"/>
      <c r="PF265" s="37"/>
      <c r="PG265" s="95"/>
      <c r="PH265" s="83"/>
      <c r="PI265" s="83"/>
      <c r="PJ265" s="88"/>
      <c r="PK265" s="88"/>
      <c r="PL265" s="343"/>
      <c r="PM265" s="344"/>
      <c r="PN265" s="337"/>
      <c r="PO265" s="37"/>
      <c r="PP265" s="95"/>
      <c r="PQ265" s="83"/>
      <c r="PR265" s="83"/>
      <c r="PS265" s="88"/>
      <c r="PT265" s="88"/>
      <c r="PU265" s="343"/>
      <c r="PV265" s="344"/>
      <c r="PW265" s="337"/>
      <c r="PX265" s="37"/>
      <c r="PY265" s="95"/>
      <c r="PZ265" s="83"/>
      <c r="QA265" s="83"/>
      <c r="QB265" s="88"/>
      <c r="QC265" s="88"/>
      <c r="QD265" s="343"/>
      <c r="QE265" s="344"/>
      <c r="QF265" s="337"/>
      <c r="QG265" s="37"/>
      <c r="QH265" s="95"/>
      <c r="QI265" s="83"/>
      <c r="QJ265" s="83"/>
      <c r="QK265" s="88"/>
      <c r="QL265" s="88"/>
      <c r="QM265" s="343"/>
      <c r="QN265" s="344"/>
      <c r="QO265" s="337"/>
      <c r="QP265" s="37"/>
      <c r="QQ265" s="95"/>
      <c r="QR265" s="83"/>
      <c r="QS265" s="83"/>
      <c r="QT265" s="88"/>
      <c r="QU265" s="88"/>
      <c r="QV265" s="343"/>
      <c r="QW265" s="344"/>
      <c r="QX265" s="337"/>
      <c r="QY265" s="37"/>
      <c r="QZ265" s="95"/>
      <c r="RA265" s="83"/>
      <c r="RB265" s="83"/>
      <c r="RC265" s="88"/>
      <c r="RD265" s="88"/>
      <c r="RE265" s="343"/>
      <c r="RF265" s="344"/>
      <c r="RG265" s="337"/>
      <c r="RH265" s="37"/>
      <c r="RI265" s="95"/>
      <c r="RJ265" s="83"/>
      <c r="RK265" s="83"/>
      <c r="RL265" s="88"/>
      <c r="RM265" s="88"/>
      <c r="RN265" s="343"/>
      <c r="RO265" s="344"/>
      <c r="RP265" s="337"/>
      <c r="RQ265" s="37"/>
      <c r="RR265" s="95"/>
      <c r="RS265" s="83"/>
      <c r="RT265" s="83"/>
      <c r="RU265" s="88"/>
      <c r="RV265" s="88"/>
      <c r="RW265" s="343"/>
      <c r="RX265" s="344"/>
      <c r="RY265" s="337"/>
      <c r="RZ265" s="37"/>
      <c r="SA265" s="95"/>
      <c r="SB265" s="83"/>
      <c r="SC265" s="83"/>
      <c r="SD265" s="88"/>
      <c r="SE265" s="88"/>
      <c r="SF265" s="343"/>
      <c r="SG265" s="344"/>
      <c r="SH265" s="337"/>
      <c r="SI265" s="37"/>
      <c r="SJ265" s="95"/>
      <c r="SK265" s="83"/>
      <c r="SL265" s="83"/>
      <c r="SM265" s="88"/>
      <c r="SN265" s="88"/>
      <c r="SO265" s="343"/>
      <c r="SP265" s="344"/>
      <c r="SQ265" s="337"/>
      <c r="SR265" s="37"/>
      <c r="SS265" s="95"/>
      <c r="ST265" s="83"/>
      <c r="SU265" s="83"/>
      <c r="SV265" s="88"/>
      <c r="SW265" s="88"/>
      <c r="SX265" s="343"/>
      <c r="SY265" s="344"/>
      <c r="SZ265" s="337"/>
      <c r="TA265" s="37"/>
      <c r="TB265" s="95"/>
      <c r="TC265" s="83"/>
      <c r="TD265" s="83"/>
      <c r="TE265" s="88"/>
      <c r="TF265" s="88"/>
      <c r="TG265" s="343"/>
      <c r="TH265" s="344"/>
      <c r="TI265" s="337"/>
      <c r="TJ265" s="37"/>
      <c r="TK265" s="95"/>
      <c r="TL265" s="83"/>
      <c r="TM265" s="83"/>
      <c r="TN265" s="88"/>
      <c r="TO265" s="88"/>
      <c r="TP265" s="343"/>
      <c r="TQ265" s="344"/>
      <c r="TR265" s="337"/>
      <c r="TS265" s="37"/>
      <c r="TT265" s="95"/>
      <c r="TU265" s="83"/>
      <c r="TV265" s="83"/>
      <c r="TW265" s="88"/>
      <c r="TX265" s="88"/>
      <c r="TY265" s="343"/>
      <c r="TZ265" s="344"/>
      <c r="UA265" s="337"/>
      <c r="UB265" s="37"/>
      <c r="UC265" s="95"/>
      <c r="UD265" s="83"/>
      <c r="UE265" s="83"/>
      <c r="UF265" s="88"/>
      <c r="UG265" s="88"/>
      <c r="UH265" s="343"/>
      <c r="UI265" s="344"/>
      <c r="UJ265" s="337"/>
      <c r="UK265" s="37"/>
      <c r="UL265" s="95"/>
      <c r="UM265" s="83"/>
      <c r="UN265" s="83"/>
      <c r="UO265" s="88"/>
      <c r="UP265" s="88"/>
      <c r="UQ265" s="343"/>
      <c r="UR265" s="344"/>
      <c r="US265" s="337"/>
      <c r="UT265" s="37"/>
      <c r="UU265" s="95"/>
      <c r="UV265" s="83"/>
      <c r="UW265" s="83"/>
      <c r="UX265" s="88"/>
      <c r="UY265" s="88"/>
      <c r="UZ265" s="343"/>
      <c r="VA265" s="344"/>
      <c r="VB265" s="337"/>
      <c r="VC265" s="37"/>
      <c r="VD265" s="95"/>
      <c r="VE265" s="83"/>
      <c r="VF265" s="83"/>
      <c r="VG265" s="88"/>
      <c r="VH265" s="88"/>
      <c r="VI265" s="343"/>
      <c r="VJ265" s="344"/>
      <c r="VK265" s="337"/>
      <c r="VL265" s="37"/>
      <c r="VM265" s="95"/>
      <c r="VN265" s="83"/>
      <c r="VO265" s="83"/>
      <c r="VP265" s="88"/>
      <c r="VQ265" s="88"/>
      <c r="VR265" s="343"/>
      <c r="VS265" s="344"/>
      <c r="VT265" s="337"/>
      <c r="VU265" s="37"/>
      <c r="VV265" s="95"/>
      <c r="VW265" s="83"/>
      <c r="VX265" s="83"/>
      <c r="VY265" s="88"/>
      <c r="VZ265" s="88"/>
      <c r="WA265" s="343"/>
      <c r="WB265" s="344"/>
      <c r="WC265" s="337"/>
      <c r="WD265" s="37"/>
      <c r="WE265" s="95"/>
      <c r="WF265" s="83"/>
      <c r="WG265" s="83"/>
      <c r="WH265" s="88"/>
      <c r="WI265" s="88"/>
      <c r="WJ265" s="343"/>
      <c r="WK265" s="344"/>
      <c r="WL265" s="337"/>
      <c r="WM265" s="37"/>
      <c r="WN265" s="95"/>
      <c r="WO265" s="83"/>
      <c r="WP265" s="83"/>
      <c r="WQ265" s="88"/>
      <c r="WR265" s="88"/>
      <c r="WS265" s="343"/>
      <c r="WT265" s="344"/>
      <c r="WU265" s="337"/>
      <c r="WV265" s="37"/>
      <c r="WW265" s="95"/>
      <c r="WX265" s="83"/>
      <c r="WY265" s="83"/>
      <c r="WZ265" s="88"/>
      <c r="XA265" s="88"/>
      <c r="XB265" s="343"/>
      <c r="XC265" s="344"/>
      <c r="XD265" s="337"/>
      <c r="XE265" s="37"/>
      <c r="XF265" s="95"/>
      <c r="XG265" s="83"/>
      <c r="XH265" s="83"/>
      <c r="XI265" s="88"/>
      <c r="XJ265" s="88"/>
      <c r="XK265" s="343"/>
      <c r="XL265" s="344"/>
      <c r="XM265" s="337"/>
      <c r="XN265" s="37"/>
      <c r="XO265" s="95"/>
      <c r="XP265" s="83"/>
      <c r="XQ265" s="83"/>
      <c r="XR265" s="88"/>
      <c r="XS265" s="88"/>
      <c r="XT265" s="343"/>
      <c r="XU265" s="344"/>
      <c r="XV265" s="337"/>
      <c r="XW265" s="37"/>
      <c r="XX265" s="95"/>
      <c r="XY265" s="83"/>
      <c r="XZ265" s="83"/>
      <c r="YA265" s="88"/>
      <c r="YB265" s="88"/>
      <c r="YC265" s="343"/>
      <c r="YD265" s="344"/>
      <c r="YE265" s="337"/>
      <c r="YF265" s="37"/>
      <c r="YG265" s="95"/>
      <c r="YH265" s="83"/>
      <c r="YI265" s="83"/>
      <c r="YJ265" s="88"/>
      <c r="YK265" s="88"/>
      <c r="YL265" s="343"/>
      <c r="YM265" s="344"/>
      <c r="YN265" s="337"/>
      <c r="YO265" s="37"/>
      <c r="YP265" s="95"/>
      <c r="YQ265" s="83"/>
      <c r="YR265" s="83"/>
      <c r="YS265" s="88"/>
      <c r="YT265" s="88"/>
      <c r="YU265" s="343"/>
      <c r="YV265" s="344"/>
      <c r="YW265" s="337"/>
      <c r="YX265" s="37"/>
      <c r="YY265" s="95"/>
      <c r="YZ265" s="83"/>
      <c r="ZA265" s="83"/>
      <c r="ZB265" s="88"/>
      <c r="ZC265" s="88"/>
      <c r="ZD265" s="343"/>
      <c r="ZE265" s="344"/>
      <c r="ZF265" s="337"/>
      <c r="ZG265" s="37"/>
      <c r="ZH265" s="95"/>
      <c r="ZI265" s="83"/>
      <c r="ZJ265" s="83"/>
      <c r="ZK265" s="88"/>
      <c r="ZL265" s="88"/>
      <c r="ZM265" s="343"/>
      <c r="ZN265" s="344"/>
      <c r="ZO265" s="337"/>
      <c r="ZP265" s="37"/>
      <c r="ZQ265" s="95"/>
      <c r="ZR265" s="83"/>
      <c r="ZS265" s="83"/>
      <c r="ZT265" s="88"/>
      <c r="ZU265" s="88"/>
      <c r="ZV265" s="343"/>
      <c r="ZW265" s="344"/>
      <c r="ZX265" s="337"/>
      <c r="ZY265" s="37"/>
      <c r="ZZ265" s="95"/>
      <c r="AAA265" s="83"/>
      <c r="AAB265" s="83"/>
      <c r="AAC265" s="88"/>
      <c r="AAD265" s="88"/>
      <c r="AAE265" s="343"/>
      <c r="AAF265" s="344"/>
      <c r="AAG265" s="337"/>
      <c r="AAH265" s="37"/>
      <c r="AAI265" s="95"/>
      <c r="AAJ265" s="83"/>
      <c r="AAK265" s="83"/>
      <c r="AAL265" s="88"/>
      <c r="AAM265" s="88"/>
      <c r="AAN265" s="343"/>
      <c r="AAO265" s="344"/>
      <c r="AAP265" s="337"/>
      <c r="AAQ265" s="37"/>
      <c r="AAR265" s="95"/>
      <c r="AAS265" s="83"/>
      <c r="AAT265" s="83"/>
      <c r="AAU265" s="88"/>
      <c r="AAV265" s="88"/>
      <c r="AAW265" s="343"/>
      <c r="AAX265" s="344"/>
      <c r="AAY265" s="337"/>
      <c r="AAZ265" s="37"/>
      <c r="ABA265" s="95"/>
      <c r="ABB265" s="83"/>
      <c r="ABC265" s="83"/>
      <c r="ABD265" s="88"/>
      <c r="ABE265" s="88"/>
      <c r="ABF265" s="343"/>
      <c r="ABG265" s="344"/>
      <c r="ABH265" s="337"/>
      <c r="ABI265" s="37"/>
      <c r="ABJ265" s="95"/>
      <c r="ABK265" s="83"/>
      <c r="ABL265" s="83"/>
      <c r="ABM265" s="88"/>
      <c r="ABN265" s="88"/>
      <c r="ABO265" s="343"/>
      <c r="ABP265" s="344"/>
      <c r="ABQ265" s="337"/>
      <c r="ABR265" s="37"/>
      <c r="ABS265" s="95"/>
      <c r="ABT265" s="83"/>
      <c r="ABU265" s="83"/>
      <c r="ABV265" s="88"/>
      <c r="ABW265" s="88"/>
      <c r="ABX265" s="343"/>
      <c r="ABY265" s="344"/>
      <c r="ABZ265" s="337"/>
      <c r="ACA265" s="37"/>
      <c r="ACB265" s="95"/>
      <c r="ACC265" s="83"/>
      <c r="ACD265" s="83"/>
      <c r="ACE265" s="88"/>
      <c r="ACF265" s="88"/>
      <c r="ACG265" s="343"/>
      <c r="ACH265" s="344"/>
      <c r="ACI265" s="337"/>
      <c r="ACJ265" s="37"/>
      <c r="ACK265" s="95"/>
      <c r="ACL265" s="83"/>
      <c r="ACM265" s="83"/>
      <c r="ACN265" s="88"/>
      <c r="ACO265" s="88"/>
      <c r="ACP265" s="343"/>
      <c r="ACQ265" s="344"/>
      <c r="ACR265" s="337"/>
      <c r="ACS265" s="37"/>
      <c r="ACT265" s="95"/>
      <c r="ACU265" s="83"/>
      <c r="ACV265" s="83"/>
      <c r="ACW265" s="88"/>
      <c r="ACX265" s="88"/>
      <c r="ACY265" s="343"/>
      <c r="ACZ265" s="344"/>
      <c r="ADA265" s="337"/>
      <c r="ADB265" s="37"/>
      <c r="ADC265" s="95"/>
      <c r="ADD265" s="83"/>
      <c r="ADE265" s="83"/>
      <c r="ADF265" s="88"/>
      <c r="ADG265" s="88"/>
      <c r="ADH265" s="343"/>
      <c r="ADI265" s="344"/>
      <c r="ADJ265" s="337"/>
      <c r="ADK265" s="37"/>
      <c r="ADL265" s="95"/>
      <c r="ADM265" s="83"/>
      <c r="ADN265" s="83"/>
      <c r="ADO265" s="88"/>
      <c r="ADP265" s="88"/>
      <c r="ADQ265" s="343"/>
      <c r="ADR265" s="344"/>
      <c r="ADS265" s="337"/>
      <c r="ADT265" s="37"/>
      <c r="ADU265" s="95"/>
      <c r="ADV265" s="83"/>
      <c r="ADW265" s="83"/>
      <c r="ADX265" s="88"/>
      <c r="ADY265" s="88"/>
      <c r="ADZ265" s="343"/>
      <c r="AEA265" s="344"/>
      <c r="AEB265" s="337"/>
      <c r="AEC265" s="37"/>
      <c r="AED265" s="95"/>
      <c r="AEE265" s="83"/>
      <c r="AEF265" s="83"/>
      <c r="AEG265" s="88"/>
      <c r="AEH265" s="88"/>
      <c r="AEI265" s="343"/>
      <c r="AEJ265" s="344"/>
      <c r="AEK265" s="337"/>
      <c r="AEL265" s="37"/>
      <c r="AEM265" s="95"/>
      <c r="AEN265" s="83"/>
      <c r="AEO265" s="83"/>
      <c r="AEP265" s="88"/>
      <c r="AEQ265" s="88"/>
      <c r="AER265" s="343"/>
      <c r="AES265" s="344"/>
      <c r="AET265" s="337"/>
      <c r="AEU265" s="37"/>
      <c r="AEV265" s="95"/>
      <c r="AEW265" s="83"/>
      <c r="AEX265" s="83"/>
      <c r="AEY265" s="88"/>
      <c r="AEZ265" s="88"/>
      <c r="AFA265" s="343"/>
      <c r="AFB265" s="344"/>
      <c r="AFC265" s="337"/>
      <c r="AFD265" s="37"/>
      <c r="AFE265" s="95"/>
      <c r="AFF265" s="83"/>
      <c r="AFG265" s="83"/>
      <c r="AFH265" s="88"/>
      <c r="AFI265" s="88"/>
      <c r="AFJ265" s="343"/>
      <c r="AFK265" s="344"/>
      <c r="AFL265" s="337"/>
      <c r="AFM265" s="37"/>
      <c r="AFN265" s="95"/>
      <c r="AFO265" s="83"/>
      <c r="AFP265" s="83"/>
      <c r="AFQ265" s="88"/>
      <c r="AFR265" s="88"/>
      <c r="AFS265" s="343"/>
      <c r="AFT265" s="344"/>
      <c r="AFU265" s="337"/>
      <c r="AFV265" s="37"/>
      <c r="AFW265" s="95"/>
      <c r="AFX265" s="83"/>
      <c r="AFY265" s="83"/>
      <c r="AFZ265" s="88"/>
      <c r="AGA265" s="88"/>
      <c r="AGB265" s="343"/>
      <c r="AGC265" s="344"/>
      <c r="AGD265" s="337"/>
      <c r="AGE265" s="37"/>
      <c r="AGF265" s="95"/>
      <c r="AGG265" s="83"/>
      <c r="AGH265" s="83"/>
      <c r="AGI265" s="88"/>
      <c r="AGJ265" s="88"/>
      <c r="AGK265" s="343"/>
      <c r="AGL265" s="344"/>
      <c r="AGM265" s="337"/>
      <c r="AGN265" s="37"/>
      <c r="AGO265" s="95"/>
      <c r="AGP265" s="83"/>
      <c r="AGQ265" s="83"/>
      <c r="AGR265" s="88"/>
      <c r="AGS265" s="88"/>
      <c r="AGT265" s="343"/>
      <c r="AGU265" s="344"/>
      <c r="AGV265" s="337"/>
      <c r="AGW265" s="37"/>
      <c r="AGX265" s="95"/>
      <c r="AGY265" s="83"/>
      <c r="AGZ265" s="83"/>
      <c r="AHA265" s="88"/>
      <c r="AHB265" s="88"/>
      <c r="AHC265" s="343"/>
      <c r="AHD265" s="344"/>
      <c r="AHE265" s="337"/>
      <c r="AHF265" s="37"/>
      <c r="AHG265" s="95"/>
      <c r="AHH265" s="83"/>
      <c r="AHI265" s="83"/>
      <c r="AHJ265" s="88"/>
      <c r="AHK265" s="88"/>
      <c r="AHL265" s="343"/>
      <c r="AHM265" s="344"/>
      <c r="AHN265" s="337"/>
      <c r="AHO265" s="37"/>
      <c r="AHP265" s="95"/>
      <c r="AHQ265" s="83"/>
      <c r="AHR265" s="83"/>
      <c r="AHS265" s="88"/>
      <c r="AHT265" s="88"/>
      <c r="AHU265" s="343"/>
      <c r="AHV265" s="344"/>
      <c r="AHW265" s="337"/>
      <c r="AHX265" s="37"/>
      <c r="AHY265" s="95"/>
      <c r="AHZ265" s="83"/>
      <c r="AIA265" s="83"/>
      <c r="AIB265" s="88"/>
      <c r="AIC265" s="88"/>
      <c r="AID265" s="343"/>
      <c r="AIE265" s="344"/>
      <c r="AIF265" s="337"/>
      <c r="AIG265" s="37"/>
      <c r="AIH265" s="95"/>
      <c r="AII265" s="83"/>
      <c r="AIJ265" s="83"/>
      <c r="AIK265" s="88"/>
      <c r="AIL265" s="88"/>
      <c r="AIM265" s="343"/>
      <c r="AIN265" s="344"/>
      <c r="AIO265" s="337"/>
      <c r="AIP265" s="37"/>
      <c r="AIQ265" s="95"/>
      <c r="AIR265" s="83"/>
      <c r="AIS265" s="83"/>
      <c r="AIT265" s="88"/>
      <c r="AIU265" s="88"/>
      <c r="AIV265" s="343"/>
      <c r="AIW265" s="344"/>
      <c r="AIX265" s="337"/>
      <c r="AIY265" s="37"/>
      <c r="AIZ265" s="95"/>
      <c r="AJA265" s="83"/>
      <c r="AJB265" s="83"/>
      <c r="AJC265" s="88"/>
      <c r="AJD265" s="88"/>
      <c r="AJE265" s="343"/>
      <c r="AJF265" s="344"/>
      <c r="AJG265" s="337"/>
      <c r="AJH265" s="37"/>
      <c r="AJI265" s="95"/>
      <c r="AJJ265" s="83"/>
      <c r="AJK265" s="83"/>
      <c r="AJL265" s="88"/>
      <c r="AJM265" s="88"/>
      <c r="AJN265" s="343"/>
      <c r="AJO265" s="344"/>
      <c r="AJP265" s="337"/>
      <c r="AJQ265" s="37"/>
      <c r="AJR265" s="95"/>
      <c r="AJS265" s="83"/>
      <c r="AJT265" s="83"/>
      <c r="AJU265" s="88"/>
      <c r="AJV265" s="88"/>
      <c r="AJW265" s="343"/>
      <c r="AJX265" s="344"/>
      <c r="AJY265" s="337"/>
      <c r="AJZ265" s="37"/>
      <c r="AKA265" s="95"/>
      <c r="AKB265" s="83"/>
      <c r="AKC265" s="83"/>
      <c r="AKD265" s="88"/>
      <c r="AKE265" s="88"/>
      <c r="AKF265" s="343"/>
      <c r="AKG265" s="344"/>
      <c r="AKH265" s="337"/>
      <c r="AKI265" s="37"/>
      <c r="AKJ265" s="95"/>
      <c r="AKK265" s="83"/>
      <c r="AKL265" s="83"/>
      <c r="AKM265" s="88"/>
      <c r="AKN265" s="88"/>
      <c r="AKO265" s="343"/>
      <c r="AKP265" s="344"/>
      <c r="AKQ265" s="337"/>
      <c r="AKR265" s="37"/>
      <c r="AKS265" s="95"/>
      <c r="AKT265" s="83"/>
      <c r="AKU265" s="83"/>
      <c r="AKV265" s="88"/>
      <c r="AKW265" s="88"/>
      <c r="AKX265" s="343"/>
      <c r="AKY265" s="344"/>
      <c r="AKZ265" s="337"/>
      <c r="ALA265" s="37"/>
      <c r="ALB265" s="95"/>
      <c r="ALC265" s="83"/>
      <c r="ALD265" s="83"/>
      <c r="ALE265" s="88"/>
      <c r="ALF265" s="88"/>
      <c r="ALG265" s="343"/>
      <c r="ALH265" s="344"/>
      <c r="ALI265" s="337"/>
      <c r="ALJ265" s="37"/>
      <c r="ALK265" s="95"/>
      <c r="ALL265" s="83"/>
      <c r="ALM265" s="83"/>
      <c r="ALN265" s="88"/>
      <c r="ALO265" s="88"/>
      <c r="ALP265" s="343"/>
      <c r="ALQ265" s="344"/>
      <c r="ALR265" s="337"/>
      <c r="ALS265" s="37"/>
      <c r="ALT265" s="95"/>
      <c r="ALU265" s="83"/>
      <c r="ALV265" s="83"/>
      <c r="ALW265" s="88"/>
      <c r="ALX265" s="88"/>
      <c r="ALY265" s="343"/>
      <c r="ALZ265" s="344"/>
      <c r="AMA265" s="337"/>
      <c r="AMB265" s="37"/>
      <c r="AMC265" s="95"/>
      <c r="AMD265" s="83"/>
      <c r="AME265" s="83"/>
    </row>
    <row r="266" spans="1:1019" ht="15.75" customHeight="1">
      <c r="A266" s="240">
        <v>402216003</v>
      </c>
      <c r="B266" s="203" t="s">
        <v>490</v>
      </c>
      <c r="C266" s="272" t="s">
        <v>236</v>
      </c>
      <c r="D266" s="181">
        <v>32</v>
      </c>
      <c r="E266" s="181">
        <f>D266/1.2*Sheet1!$A$8</f>
        <v>17.333333333333336</v>
      </c>
      <c r="F266" s="204"/>
      <c r="G266" s="241"/>
      <c r="H266" s="242">
        <f>E266*G266</f>
        <v>0</v>
      </c>
      <c r="I266" s="212">
        <v>5060572501331</v>
      </c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</row>
    <row r="267" spans="1:1019" ht="15.75" customHeight="1">
      <c r="A267" s="73">
        <v>402216002</v>
      </c>
      <c r="B267" s="1179" t="s">
        <v>491</v>
      </c>
      <c r="C267" s="223" t="s">
        <v>236</v>
      </c>
      <c r="D267" s="64">
        <v>32</v>
      </c>
      <c r="E267" s="64">
        <f>D267/1.2*Sheet1!$A$8</f>
        <v>17.333333333333336</v>
      </c>
      <c r="F267" s="200"/>
      <c r="G267" s="234"/>
      <c r="H267" s="235">
        <f>E267*G267</f>
        <v>0</v>
      </c>
      <c r="I267" s="75">
        <v>5060572508033</v>
      </c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</row>
    <row r="268" spans="1:1019" ht="15.75" customHeight="1">
      <c r="A268" s="175">
        <v>402216001</v>
      </c>
      <c r="B268" s="206" t="s">
        <v>492</v>
      </c>
      <c r="C268" s="207" t="s">
        <v>236</v>
      </c>
      <c r="D268" s="171">
        <v>32</v>
      </c>
      <c r="E268" s="171">
        <f>D268/1.2*Sheet1!$A$8</f>
        <v>17.333333333333336</v>
      </c>
      <c r="F268" s="172"/>
      <c r="G268" s="172"/>
      <c r="H268" s="254">
        <f>SUM(E268*G268)</f>
        <v>0</v>
      </c>
      <c r="I268" s="174">
        <v>5060393706007</v>
      </c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</row>
    <row r="269" spans="1:1019" ht="15.75" customHeight="1">
      <c r="A269" s="236">
        <v>405008501</v>
      </c>
      <c r="B269" s="302" t="s">
        <v>355</v>
      </c>
      <c r="C269" s="269" t="s">
        <v>93</v>
      </c>
      <c r="D269" s="64">
        <v>27</v>
      </c>
      <c r="E269" s="64">
        <f>D269/1.2*Sheet1!$A$8</f>
        <v>14.625</v>
      </c>
      <c r="F269" s="200"/>
      <c r="G269" s="200"/>
      <c r="H269" s="235">
        <f>SUM(E269*G269)</f>
        <v>0</v>
      </c>
      <c r="I269" s="303">
        <v>5060572509993</v>
      </c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</row>
    <row r="270" spans="1:1019" ht="15.75" customHeight="1">
      <c r="A270" s="165" t="s">
        <v>493</v>
      </c>
      <c r="B270" s="135"/>
      <c r="C270" s="135"/>
      <c r="D270" s="133"/>
      <c r="E270" s="133"/>
      <c r="F270" s="134"/>
      <c r="G270" s="134"/>
      <c r="H270" s="166"/>
      <c r="I270" s="167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</row>
    <row r="271" spans="1:1019" ht="15.75" customHeight="1">
      <c r="A271" s="225">
        <v>402016002</v>
      </c>
      <c r="B271" s="226" t="s">
        <v>494</v>
      </c>
      <c r="C271" s="227" t="s">
        <v>65</v>
      </c>
      <c r="D271" s="228">
        <v>30</v>
      </c>
      <c r="E271" s="228">
        <f>D271/1.2*Sheet1!$A$8</f>
        <v>16.25</v>
      </c>
      <c r="F271" s="229"/>
      <c r="G271" s="247"/>
      <c r="H271" s="246">
        <f>E271*G271</f>
        <v>0</v>
      </c>
      <c r="I271" s="231">
        <v>5060393706083</v>
      </c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</row>
    <row r="272" spans="1:1019" ht="15.75" customHeight="1">
      <c r="A272" s="236">
        <v>402416005</v>
      </c>
      <c r="B272" s="238" t="s">
        <v>495</v>
      </c>
      <c r="C272" s="63" t="s">
        <v>252</v>
      </c>
      <c r="D272" s="64">
        <v>32</v>
      </c>
      <c r="E272" s="64">
        <f>D272/1.2*Sheet1!$A$8</f>
        <v>17.333333333333336</v>
      </c>
      <c r="F272" s="239"/>
      <c r="G272" s="200"/>
      <c r="H272" s="64">
        <f>E272*G272</f>
        <v>0</v>
      </c>
      <c r="I272" s="201">
        <v>5060917992602</v>
      </c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</row>
    <row r="273" spans="1:22" ht="15.75" customHeight="1">
      <c r="A273" s="236">
        <v>402416004</v>
      </c>
      <c r="B273" s="238" t="s">
        <v>496</v>
      </c>
      <c r="C273" s="63" t="s">
        <v>497</v>
      </c>
      <c r="D273" s="64">
        <v>36</v>
      </c>
      <c r="E273" s="64">
        <f>D273/1.2*Sheet1!$A$8</f>
        <v>19.5</v>
      </c>
      <c r="F273" s="239"/>
      <c r="G273" s="200"/>
      <c r="H273" s="64">
        <f>E273*G273</f>
        <v>0</v>
      </c>
      <c r="I273" s="264">
        <v>5060917992619</v>
      </c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</row>
    <row r="274" spans="1:22" ht="15.75" customHeight="1">
      <c r="A274" s="236" t="s">
        <v>498</v>
      </c>
      <c r="B274" s="238" t="s">
        <v>499</v>
      </c>
      <c r="C274" s="63" t="s">
        <v>252</v>
      </c>
      <c r="D274" s="64">
        <v>33</v>
      </c>
      <c r="E274" s="64">
        <f>D274/1.2*Sheet1!$A$8</f>
        <v>17.875</v>
      </c>
      <c r="F274" s="239"/>
      <c r="G274" s="200"/>
      <c r="H274" s="64">
        <f>E274*G274</f>
        <v>0</v>
      </c>
      <c r="I274" s="201">
        <v>5060572506909</v>
      </c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</row>
    <row r="275" spans="1:22" ht="15.75" customHeight="1">
      <c r="A275" s="165" t="s">
        <v>500</v>
      </c>
      <c r="B275" s="135"/>
      <c r="C275" s="135"/>
      <c r="D275" s="133"/>
      <c r="E275" s="133"/>
      <c r="F275" s="134"/>
      <c r="G275" s="134"/>
      <c r="H275" s="166"/>
      <c r="I275" s="167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</row>
    <row r="276" spans="1:22" ht="15" customHeight="1">
      <c r="A276" s="168">
        <v>402216004</v>
      </c>
      <c r="B276" s="276" t="s">
        <v>501</v>
      </c>
      <c r="C276" s="207" t="s">
        <v>236</v>
      </c>
      <c r="D276" s="173">
        <v>35.5</v>
      </c>
      <c r="E276" s="173">
        <f>D276/1.2*Sheet1!$A$8</f>
        <v>19.229166666666668</v>
      </c>
      <c r="F276" s="189"/>
      <c r="G276" s="189"/>
      <c r="H276" s="173">
        <f>E277*G276</f>
        <v>0</v>
      </c>
      <c r="I276" s="191">
        <v>5060572506893</v>
      </c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</row>
    <row r="277" spans="1:22" ht="15" customHeight="1">
      <c r="A277" s="251">
        <v>402216005</v>
      </c>
      <c r="B277" s="345" t="s">
        <v>502</v>
      </c>
      <c r="C277" s="188" t="s">
        <v>69</v>
      </c>
      <c r="D277" s="173">
        <v>19</v>
      </c>
      <c r="E277" s="173">
        <f>D277/1.2*Sheet1!$A$8</f>
        <v>10.291666666666668</v>
      </c>
      <c r="F277" s="189"/>
      <c r="G277" s="189"/>
      <c r="H277" s="173">
        <f>E278*G277</f>
        <v>0</v>
      </c>
      <c r="I277" s="255">
        <v>5060917991094</v>
      </c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</row>
    <row r="278" spans="1:22" ht="15" customHeight="1">
      <c r="A278" s="63" t="s">
        <v>503</v>
      </c>
      <c r="B278" s="1179" t="s">
        <v>504</v>
      </c>
      <c r="C278" s="269" t="s">
        <v>93</v>
      </c>
      <c r="D278" s="64">
        <v>23</v>
      </c>
      <c r="E278" s="64">
        <f>D278/1.2*Sheet1!$A$8</f>
        <v>12.458333333333334</v>
      </c>
      <c r="F278" s="200"/>
      <c r="G278" s="200"/>
      <c r="H278" s="64">
        <f>E278*G278</f>
        <v>0</v>
      </c>
      <c r="I278" s="201">
        <v>5060393702351</v>
      </c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</row>
    <row r="279" spans="1:22" ht="15" customHeight="1">
      <c r="A279" s="183" t="s">
        <v>505</v>
      </c>
      <c r="B279" s="184" t="s">
        <v>506</v>
      </c>
      <c r="C279" s="63" t="s">
        <v>93</v>
      </c>
      <c r="D279" s="271">
        <v>23</v>
      </c>
      <c r="E279" s="64">
        <f>D279/1.2*Sheet1!$A$8</f>
        <v>12.458333333333334</v>
      </c>
      <c r="F279" s="200"/>
      <c r="G279" s="200"/>
      <c r="H279" s="64">
        <f>E279*G279</f>
        <v>0</v>
      </c>
      <c r="I279" s="264">
        <v>5060393705451</v>
      </c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</row>
    <row r="280" spans="1:22" ht="15.75" customHeight="1">
      <c r="A280" s="165" t="s">
        <v>507</v>
      </c>
      <c r="B280" s="135"/>
      <c r="C280" s="135"/>
      <c r="D280" s="133"/>
      <c r="E280" s="133"/>
      <c r="F280" s="134"/>
      <c r="G280" s="134"/>
      <c r="H280" s="166"/>
      <c r="I280" s="167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</row>
    <row r="281" spans="1:22" ht="15.75" customHeight="1">
      <c r="A281" s="68">
        <v>402015801</v>
      </c>
      <c r="B281" s="108" t="s">
        <v>184</v>
      </c>
      <c r="C281" s="114" t="s">
        <v>65</v>
      </c>
      <c r="D281" s="71">
        <v>44.5</v>
      </c>
      <c r="E281" s="71">
        <f>D281/1.2*Sheet1!$A$8</f>
        <v>24.104166666666668</v>
      </c>
      <c r="F281" s="107"/>
      <c r="G281" s="115"/>
      <c r="H281" s="346">
        <f t="shared" ref="H281:H288" si="22">E281*G281</f>
        <v>0</v>
      </c>
      <c r="I281" s="72">
        <v>5060917990103</v>
      </c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</row>
    <row r="282" spans="1:22" ht="15.75" customHeight="1">
      <c r="A282" s="188">
        <v>402015802</v>
      </c>
      <c r="B282" s="276" t="s">
        <v>508</v>
      </c>
      <c r="C282" s="188" t="s">
        <v>65</v>
      </c>
      <c r="D282" s="173">
        <v>44.5</v>
      </c>
      <c r="E282" s="173">
        <f>D282/1.2*Sheet1!$A$8</f>
        <v>24.104166666666668</v>
      </c>
      <c r="F282" s="189"/>
      <c r="G282" s="189"/>
      <c r="H282" s="305">
        <f t="shared" si="22"/>
        <v>0</v>
      </c>
      <c r="I282" s="255">
        <v>5060917991049</v>
      </c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</row>
    <row r="283" spans="1:22" ht="15.75" customHeight="1">
      <c r="A283" s="209">
        <v>402015803</v>
      </c>
      <c r="B283" s="210" t="s">
        <v>509</v>
      </c>
      <c r="C283" s="202" t="s">
        <v>65</v>
      </c>
      <c r="D283" s="181">
        <v>44.5</v>
      </c>
      <c r="E283" s="181">
        <f>D283/1.2*Sheet1!$A$8</f>
        <v>24.104166666666668</v>
      </c>
      <c r="F283" s="211"/>
      <c r="G283" s="241"/>
      <c r="H283" s="242">
        <f t="shared" si="22"/>
        <v>0</v>
      </c>
      <c r="I283" s="347">
        <v>5060917992039</v>
      </c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</row>
    <row r="284" spans="1:22" ht="15.75" customHeight="1">
      <c r="A284" s="240">
        <v>402215804</v>
      </c>
      <c r="B284" s="348" t="s">
        <v>510</v>
      </c>
      <c r="C284" s="349" t="s">
        <v>236</v>
      </c>
      <c r="D284" s="350">
        <v>32</v>
      </c>
      <c r="E284" s="350">
        <f>D284/1.2*Sheet1!$A$8</f>
        <v>17.333333333333336</v>
      </c>
      <c r="F284" s="204"/>
      <c r="G284" s="241"/>
      <c r="H284" s="351">
        <f t="shared" si="22"/>
        <v>0</v>
      </c>
      <c r="I284" s="212">
        <v>5060572505452</v>
      </c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</row>
    <row r="285" spans="1:22" ht="15.75" customHeight="1">
      <c r="A285" s="73">
        <v>402215805</v>
      </c>
      <c r="B285" s="1180" t="s">
        <v>511</v>
      </c>
      <c r="C285" s="74" t="s">
        <v>236</v>
      </c>
      <c r="D285" s="257">
        <v>32</v>
      </c>
      <c r="E285" s="257">
        <f>D285/1.2*Sheet1!$A$8</f>
        <v>17.333333333333336</v>
      </c>
      <c r="F285" s="200"/>
      <c r="G285" s="234"/>
      <c r="H285" s="352">
        <f t="shared" si="22"/>
        <v>0</v>
      </c>
      <c r="I285" s="75">
        <v>5060917990196</v>
      </c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</row>
    <row r="286" spans="1:22" ht="15.75" customHeight="1">
      <c r="A286" s="63">
        <v>402215802</v>
      </c>
      <c r="B286" s="1179" t="s">
        <v>512</v>
      </c>
      <c r="C286" s="63" t="s">
        <v>236</v>
      </c>
      <c r="D286" s="64">
        <v>32</v>
      </c>
      <c r="E286" s="64">
        <f>D286/1.2*Sheet1!$A$8</f>
        <v>17.333333333333336</v>
      </c>
      <c r="F286" s="200"/>
      <c r="G286" s="200"/>
      <c r="H286" s="235">
        <f t="shared" si="22"/>
        <v>0</v>
      </c>
      <c r="I286" s="264">
        <v>5060917990356</v>
      </c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</row>
    <row r="287" spans="1:22" ht="15.75" customHeight="1">
      <c r="A287" s="63">
        <v>402215803</v>
      </c>
      <c r="B287" s="1179" t="s">
        <v>513</v>
      </c>
      <c r="C287" s="63" t="s">
        <v>236</v>
      </c>
      <c r="D287" s="64">
        <v>32</v>
      </c>
      <c r="E287" s="64">
        <f>D287/1.2*Sheet1!$A$8</f>
        <v>17.333333333333336</v>
      </c>
      <c r="F287" s="200"/>
      <c r="G287" s="200"/>
      <c r="H287" s="235">
        <f t="shared" si="22"/>
        <v>0</v>
      </c>
      <c r="I287" s="201">
        <v>5060917990349</v>
      </c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</row>
    <row r="288" spans="1:22" ht="15.75" customHeight="1">
      <c r="A288" s="63">
        <v>402215806</v>
      </c>
      <c r="B288" s="1179" t="s">
        <v>514</v>
      </c>
      <c r="C288" s="63" t="s">
        <v>236</v>
      </c>
      <c r="D288" s="64">
        <v>32</v>
      </c>
      <c r="E288" s="64">
        <f>D288/1.2*Sheet1!$A$8</f>
        <v>17.333333333333336</v>
      </c>
      <c r="F288" s="200"/>
      <c r="G288" s="200"/>
      <c r="H288" s="235">
        <f t="shared" si="22"/>
        <v>0</v>
      </c>
      <c r="I288" s="201">
        <v>5060917990325</v>
      </c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</row>
    <row r="289" spans="1:22" ht="15.75" customHeight="1">
      <c r="A289" s="165" t="s">
        <v>515</v>
      </c>
      <c r="B289" s="135"/>
      <c r="C289" s="135"/>
      <c r="D289" s="133"/>
      <c r="E289" s="133"/>
      <c r="F289" s="134"/>
      <c r="G289" s="134"/>
      <c r="H289" s="166"/>
      <c r="I289" s="167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</row>
    <row r="290" spans="1:22" ht="15.75" customHeight="1">
      <c r="A290" s="353">
        <v>402018005</v>
      </c>
      <c r="B290" s="354" t="s">
        <v>516</v>
      </c>
      <c r="C290" s="355" t="s">
        <v>153</v>
      </c>
      <c r="D290" s="356">
        <v>30</v>
      </c>
      <c r="E290" s="356">
        <f>D290/1.2*Sheet1!$A$8</f>
        <v>16.25</v>
      </c>
      <c r="F290" s="285"/>
      <c r="G290" s="285"/>
      <c r="H290" s="286">
        <f>SUM(E290*G290)</f>
        <v>0</v>
      </c>
      <c r="I290" s="357">
        <v>5060572506039</v>
      </c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</row>
    <row r="291" spans="1:22" ht="15.75" customHeight="1">
      <c r="A291" s="63">
        <v>405108001</v>
      </c>
      <c r="B291" s="1179" t="s">
        <v>517</v>
      </c>
      <c r="C291" s="63" t="s">
        <v>518</v>
      </c>
      <c r="D291" s="64">
        <v>36</v>
      </c>
      <c r="E291" s="64">
        <f>D291/1.2*Sheet1!$A$8</f>
        <v>19.5</v>
      </c>
      <c r="F291" s="200"/>
      <c r="G291" s="200"/>
      <c r="H291" s="224">
        <f>SUM(E291*G291)</f>
        <v>0</v>
      </c>
      <c r="I291" s="358" t="s">
        <v>519</v>
      </c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</row>
    <row r="292" spans="1:22" ht="15.75" customHeight="1">
      <c r="A292" s="63" t="s">
        <v>520</v>
      </c>
      <c r="B292" s="1179" t="s">
        <v>521</v>
      </c>
      <c r="C292" s="63" t="s">
        <v>518</v>
      </c>
      <c r="D292" s="64">
        <v>36</v>
      </c>
      <c r="E292" s="64">
        <f>D292/1.2*Sheet1!$A$8</f>
        <v>19.5</v>
      </c>
      <c r="F292" s="200"/>
      <c r="G292" s="200"/>
      <c r="H292" s="224">
        <f>SUM(E292*G292)</f>
        <v>0</v>
      </c>
      <c r="I292" s="358" t="s">
        <v>519</v>
      </c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</row>
    <row r="293" spans="1:22" ht="15.75" customHeight="1">
      <c r="A293" s="63">
        <v>402418002</v>
      </c>
      <c r="B293" s="1179" t="s">
        <v>522</v>
      </c>
      <c r="C293" s="63" t="s">
        <v>518</v>
      </c>
      <c r="D293" s="64">
        <v>36</v>
      </c>
      <c r="E293" s="64">
        <f>D293/1.2*Sheet1!$A$8</f>
        <v>19.5</v>
      </c>
      <c r="F293" s="200"/>
      <c r="G293" s="200"/>
      <c r="H293" s="224">
        <f>SUM(E293*G293)</f>
        <v>0</v>
      </c>
      <c r="I293" s="358" t="s">
        <v>519</v>
      </c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</row>
    <row r="294" spans="1:22" ht="15.75" customHeight="1">
      <c r="A294" s="165" t="s">
        <v>523</v>
      </c>
      <c r="B294" s="135"/>
      <c r="C294" s="135"/>
      <c r="D294" s="133"/>
      <c r="E294" s="133"/>
      <c r="F294" s="134"/>
      <c r="G294" s="134"/>
      <c r="H294" s="166"/>
      <c r="I294" s="167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</row>
    <row r="295" spans="1:22" ht="15.75" customHeight="1">
      <c r="A295" s="202">
        <v>402215808</v>
      </c>
      <c r="B295" s="203" t="s">
        <v>524</v>
      </c>
      <c r="C295" s="202" t="s">
        <v>236</v>
      </c>
      <c r="D295" s="181">
        <v>35.5</v>
      </c>
      <c r="E295" s="181">
        <f>D295/1.2*Sheet1!$A$8</f>
        <v>19.229166666666668</v>
      </c>
      <c r="F295" s="204"/>
      <c r="G295" s="204"/>
      <c r="H295" s="242">
        <f t="shared" ref="H295:H305" si="23">E295*G295</f>
        <v>0</v>
      </c>
      <c r="I295" s="205">
        <v>5060917991056</v>
      </c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</row>
    <row r="296" spans="1:22" ht="15.75" customHeight="1">
      <c r="A296" s="209">
        <v>402215809</v>
      </c>
      <c r="B296" s="273" t="s">
        <v>525</v>
      </c>
      <c r="C296" s="202" t="s">
        <v>69</v>
      </c>
      <c r="D296" s="181">
        <v>19</v>
      </c>
      <c r="E296" s="181">
        <f>D296/1.2*Sheet1!$A$8</f>
        <v>10.291666666666668</v>
      </c>
      <c r="F296" s="204"/>
      <c r="G296" s="204"/>
      <c r="H296" s="242">
        <f t="shared" si="23"/>
        <v>0</v>
      </c>
      <c r="I296" s="205">
        <v>5060917991186</v>
      </c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</row>
    <row r="297" spans="1:22" ht="15.75" customHeight="1">
      <c r="A297" s="63">
        <v>403015816</v>
      </c>
      <c r="B297" s="1179" t="s">
        <v>526</v>
      </c>
      <c r="C297" s="63" t="s">
        <v>93</v>
      </c>
      <c r="D297" s="64">
        <v>23</v>
      </c>
      <c r="E297" s="64">
        <f>D297/1.2*Sheet1!$A$8</f>
        <v>12.458333333333334</v>
      </c>
      <c r="F297" s="200"/>
      <c r="G297" s="200"/>
      <c r="H297" s="235">
        <f t="shared" si="23"/>
        <v>0</v>
      </c>
      <c r="I297" s="201">
        <v>5060917991582</v>
      </c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</row>
    <row r="298" spans="1:22" ht="15.75" customHeight="1">
      <c r="A298" s="63">
        <v>403015812</v>
      </c>
      <c r="B298" s="1179" t="s">
        <v>527</v>
      </c>
      <c r="C298" s="63" t="s">
        <v>93</v>
      </c>
      <c r="D298" s="64">
        <v>9</v>
      </c>
      <c r="E298" s="64">
        <f>D298/1.2*Sheet1!$A$8</f>
        <v>4.875</v>
      </c>
      <c r="F298" s="200"/>
      <c r="G298" s="200"/>
      <c r="H298" s="235">
        <f t="shared" si="23"/>
        <v>0</v>
      </c>
      <c r="I298" s="201">
        <v>5060917991575</v>
      </c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</row>
    <row r="299" spans="1:22" ht="15.75" customHeight="1">
      <c r="A299" s="63">
        <v>403015817</v>
      </c>
      <c r="B299" s="1179" t="s">
        <v>528</v>
      </c>
      <c r="C299" s="63" t="s">
        <v>93</v>
      </c>
      <c r="D299" s="64">
        <v>23</v>
      </c>
      <c r="E299" s="64">
        <f>D299/1.2*Sheet1!$A$8</f>
        <v>12.458333333333334</v>
      </c>
      <c r="F299" s="200"/>
      <c r="G299" s="200"/>
      <c r="H299" s="235">
        <f t="shared" si="23"/>
        <v>0</v>
      </c>
      <c r="I299" s="201">
        <v>5060917991599</v>
      </c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</row>
    <row r="300" spans="1:22" ht="15.75" customHeight="1">
      <c r="A300" s="63">
        <v>403015819</v>
      </c>
      <c r="B300" s="1179" t="s">
        <v>529</v>
      </c>
      <c r="C300" s="63" t="s">
        <v>93</v>
      </c>
      <c r="D300" s="64">
        <v>29</v>
      </c>
      <c r="E300" s="64">
        <f>D300/1.2*Sheet1!$A$8</f>
        <v>15.708333333333334</v>
      </c>
      <c r="F300" s="200"/>
      <c r="G300" s="200"/>
      <c r="H300" s="235">
        <f t="shared" si="23"/>
        <v>0</v>
      </c>
      <c r="I300" s="201">
        <v>5060917991605</v>
      </c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</row>
    <row r="301" spans="1:22" ht="15.75" customHeight="1">
      <c r="A301" s="251">
        <v>402215811</v>
      </c>
      <c r="B301" s="345" t="s">
        <v>530</v>
      </c>
      <c r="C301" s="188" t="s">
        <v>69</v>
      </c>
      <c r="D301" s="173">
        <v>19</v>
      </c>
      <c r="E301" s="173">
        <f>D301/1.2*Sheet1!$A$8</f>
        <v>10.291666666666668</v>
      </c>
      <c r="F301" s="189"/>
      <c r="G301" s="189"/>
      <c r="H301" s="305">
        <f t="shared" si="23"/>
        <v>0</v>
      </c>
      <c r="I301" s="255">
        <v>5060917991063</v>
      </c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</row>
    <row r="302" spans="1:22" ht="15.75" customHeight="1">
      <c r="A302" s="168">
        <v>402215801</v>
      </c>
      <c r="B302" s="359" t="s">
        <v>531</v>
      </c>
      <c r="C302" s="360" t="s">
        <v>236</v>
      </c>
      <c r="D302" s="361">
        <v>35.5</v>
      </c>
      <c r="E302" s="361">
        <f>D302/1.2*Sheet1!$A$8</f>
        <v>19.229166666666668</v>
      </c>
      <c r="F302" s="189"/>
      <c r="G302" s="190"/>
      <c r="H302" s="305">
        <f t="shared" si="23"/>
        <v>0</v>
      </c>
      <c r="I302" s="362">
        <v>5060917990363</v>
      </c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</row>
    <row r="303" spans="1:22" ht="15.75" customHeight="1">
      <c r="A303" s="63">
        <v>403015809</v>
      </c>
      <c r="B303" s="1179" t="s">
        <v>532</v>
      </c>
      <c r="C303" s="63" t="s">
        <v>93</v>
      </c>
      <c r="D303" s="64">
        <v>29</v>
      </c>
      <c r="E303" s="64">
        <f>D303/1.2*Sheet1!$A$8</f>
        <v>15.708333333333334</v>
      </c>
      <c r="F303" s="200"/>
      <c r="G303" s="200"/>
      <c r="H303" s="235">
        <f t="shared" si="23"/>
        <v>0</v>
      </c>
      <c r="I303" s="201">
        <v>5060917991407</v>
      </c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</row>
    <row r="304" spans="1:22" ht="15.75" customHeight="1">
      <c r="A304" s="73">
        <v>402215807</v>
      </c>
      <c r="B304" s="1180" t="s">
        <v>533</v>
      </c>
      <c r="C304" s="74" t="s">
        <v>236</v>
      </c>
      <c r="D304" s="257">
        <v>35.5</v>
      </c>
      <c r="E304" s="257">
        <f>D304/1.2*Sheet1!$A$8</f>
        <v>19.229166666666668</v>
      </c>
      <c r="F304" s="200"/>
      <c r="G304" s="234"/>
      <c r="H304" s="235">
        <f t="shared" si="23"/>
        <v>0</v>
      </c>
      <c r="I304" s="232">
        <v>5060917990370</v>
      </c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</row>
    <row r="305" spans="1:22" ht="15.75" customHeight="1">
      <c r="A305" s="236">
        <v>402215810</v>
      </c>
      <c r="B305" s="256" t="s">
        <v>534</v>
      </c>
      <c r="C305" s="63" t="s">
        <v>69</v>
      </c>
      <c r="D305" s="64">
        <v>19</v>
      </c>
      <c r="E305" s="64">
        <f>D305/1.2*Sheet1!$A$8</f>
        <v>10.291666666666668</v>
      </c>
      <c r="F305" s="239"/>
      <c r="G305" s="234"/>
      <c r="H305" s="235">
        <f t="shared" si="23"/>
        <v>0</v>
      </c>
      <c r="I305" s="75">
        <v>5060917991070</v>
      </c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</row>
    <row r="306" spans="1:22" ht="15.75" customHeight="1">
      <c r="A306" s="875">
        <v>402215813</v>
      </c>
      <c r="B306" s="876" t="s">
        <v>535</v>
      </c>
      <c r="C306" s="894" t="s">
        <v>69</v>
      </c>
      <c r="D306" s="945">
        <v>19</v>
      </c>
      <c r="E306" s="945">
        <f>D306/1.2*Sheet1!$A$8</f>
        <v>10.291666666666668</v>
      </c>
      <c r="F306" s="981"/>
      <c r="G306" s="763"/>
      <c r="H306" s="982">
        <f t="shared" ref="H306:H307" si="24">E306*G306</f>
        <v>0</v>
      </c>
      <c r="I306" s="877">
        <v>5060917993586</v>
      </c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</row>
    <row r="307" spans="1:22" ht="15.75" customHeight="1">
      <c r="A307" s="875">
        <v>402215812</v>
      </c>
      <c r="B307" s="876" t="s">
        <v>536</v>
      </c>
      <c r="C307" s="979" t="s">
        <v>236</v>
      </c>
      <c r="D307" s="945">
        <v>35.5</v>
      </c>
      <c r="E307" s="945">
        <f>D307/1.2*Sheet1!$A$8</f>
        <v>19.229166666666668</v>
      </c>
      <c r="F307" s="981"/>
      <c r="G307" s="763"/>
      <c r="H307" s="982">
        <f t="shared" si="24"/>
        <v>0</v>
      </c>
      <c r="I307" s="877">
        <v>5060917993579</v>
      </c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</row>
    <row r="308" spans="1:22" ht="15.75" customHeight="1">
      <c r="A308" s="165" t="s">
        <v>537</v>
      </c>
      <c r="B308" s="135"/>
      <c r="C308" s="135"/>
      <c r="D308" s="133"/>
      <c r="E308" s="133"/>
      <c r="F308" s="134"/>
      <c r="G308" s="134"/>
      <c r="H308" s="166"/>
      <c r="I308" s="167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</row>
    <row r="309" spans="1:22" ht="15.75" customHeight="1">
      <c r="A309" s="192">
        <v>402217401</v>
      </c>
      <c r="B309" s="222" t="s">
        <v>538</v>
      </c>
      <c r="C309" s="223" t="s">
        <v>239</v>
      </c>
      <c r="D309" s="193">
        <v>32</v>
      </c>
      <c r="E309" s="193">
        <f>D309/1.2*Sheet1!$A$8</f>
        <v>17.333333333333336</v>
      </c>
      <c r="F309" s="186"/>
      <c r="G309" s="186"/>
      <c r="H309" s="224">
        <f>SUM(E309*G309)</f>
        <v>0</v>
      </c>
      <c r="I309" s="194">
        <v>5060572502451</v>
      </c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</row>
    <row r="310" spans="1:22" ht="15.75" customHeight="1">
      <c r="A310" s="192">
        <v>402217407</v>
      </c>
      <c r="B310" s="222" t="s">
        <v>539</v>
      </c>
      <c r="C310" s="223" t="s">
        <v>239</v>
      </c>
      <c r="D310" s="193">
        <v>35.5</v>
      </c>
      <c r="E310" s="193">
        <f>D310/1.2*Sheet1!$A$8</f>
        <v>19.229166666666668</v>
      </c>
      <c r="F310" s="186"/>
      <c r="G310" s="186"/>
      <c r="H310" s="224">
        <f>SUM(E310*G310)</f>
        <v>0</v>
      </c>
      <c r="I310" s="194">
        <v>5060572502468</v>
      </c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</row>
    <row r="311" spans="1:22" ht="15.75" customHeight="1">
      <c r="A311" s="236">
        <v>402217410</v>
      </c>
      <c r="B311" s="238" t="s">
        <v>540</v>
      </c>
      <c r="C311" s="63" t="s">
        <v>69</v>
      </c>
      <c r="D311" s="64">
        <v>19</v>
      </c>
      <c r="E311" s="64">
        <f>D311/1.2*Sheet1!$A$8</f>
        <v>10.291666666666668</v>
      </c>
      <c r="F311" s="239"/>
      <c r="G311" s="363"/>
      <c r="H311" s="224">
        <f>SUM(E311*G311)</f>
        <v>0</v>
      </c>
      <c r="I311" s="75">
        <v>5060917991223</v>
      </c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</row>
    <row r="312" spans="1:22" ht="15.75" customHeight="1">
      <c r="A312" s="183">
        <v>402217406</v>
      </c>
      <c r="B312" s="184" t="s">
        <v>541</v>
      </c>
      <c r="C312" s="223" t="s">
        <v>236</v>
      </c>
      <c r="D312" s="64">
        <v>32</v>
      </c>
      <c r="E312" s="64">
        <f>D312/1.2*Sheet1!$A$8</f>
        <v>17.333333333333336</v>
      </c>
      <c r="F312" s="239"/>
      <c r="G312" s="363"/>
      <c r="H312" s="224">
        <f>SUM(E312*G312)</f>
        <v>0</v>
      </c>
      <c r="I312" s="201">
        <v>5060572502475</v>
      </c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</row>
    <row r="313" spans="1:22" ht="15.75" customHeight="1">
      <c r="A313" s="875">
        <v>402217403</v>
      </c>
      <c r="B313" s="869" t="s">
        <v>542</v>
      </c>
      <c r="C313" s="979" t="s">
        <v>236</v>
      </c>
      <c r="D313" s="945">
        <v>32</v>
      </c>
      <c r="E313" s="945">
        <f>D313/1.2*Sheet1!$A$8</f>
        <v>17.333333333333336</v>
      </c>
      <c r="F313" s="762"/>
      <c r="G313" s="1032"/>
      <c r="H313" s="813">
        <f t="shared" ref="H313:H316" si="25">SUM(E313*G313)</f>
        <v>0</v>
      </c>
      <c r="I313" s="873">
        <v>5060917992503</v>
      </c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</row>
    <row r="314" spans="1:22" ht="15.75" customHeight="1">
      <c r="A314" s="875">
        <v>402217405</v>
      </c>
      <c r="B314" s="869" t="s">
        <v>543</v>
      </c>
      <c r="C314" s="979" t="s">
        <v>236</v>
      </c>
      <c r="D314" s="945">
        <v>32</v>
      </c>
      <c r="E314" s="945">
        <f>D314/1.2*Sheet1!$A$8</f>
        <v>17.333333333333336</v>
      </c>
      <c r="F314" s="762"/>
      <c r="G314" s="1032"/>
      <c r="H314" s="813">
        <f t="shared" si="25"/>
        <v>0</v>
      </c>
      <c r="I314" s="873">
        <v>5060917992497</v>
      </c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</row>
    <row r="315" spans="1:22" ht="15.75" customHeight="1">
      <c r="A315" s="875">
        <v>402217408</v>
      </c>
      <c r="B315" s="869" t="s">
        <v>544</v>
      </c>
      <c r="C315" s="979" t="s">
        <v>236</v>
      </c>
      <c r="D315" s="945">
        <v>32</v>
      </c>
      <c r="E315" s="945">
        <f>D315/1.2*Sheet1!$A$8</f>
        <v>17.333333333333336</v>
      </c>
      <c r="F315" s="762"/>
      <c r="G315" s="1032"/>
      <c r="H315" s="813">
        <f t="shared" si="25"/>
        <v>0</v>
      </c>
      <c r="I315" s="873">
        <v>5060917992510</v>
      </c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</row>
    <row r="316" spans="1:22" ht="15.75" customHeight="1">
      <c r="A316" s="875">
        <v>403017408</v>
      </c>
      <c r="B316" s="869" t="s">
        <v>545</v>
      </c>
      <c r="C316" s="979" t="s">
        <v>93</v>
      </c>
      <c r="D316" s="945">
        <v>17.5</v>
      </c>
      <c r="E316" s="945">
        <f>D316/1.2*Sheet1!$A$8</f>
        <v>9.4791666666666679</v>
      </c>
      <c r="F316" s="762"/>
      <c r="G316" s="1032"/>
      <c r="H316" s="813">
        <f t="shared" si="25"/>
        <v>0</v>
      </c>
      <c r="I316" s="873">
        <v>5060917993883</v>
      </c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</row>
    <row r="317" spans="1:22" ht="15.75" customHeight="1">
      <c r="A317" s="183">
        <v>402217406</v>
      </c>
      <c r="B317" s="184" t="s">
        <v>541</v>
      </c>
      <c r="C317" s="223" t="s">
        <v>236</v>
      </c>
      <c r="D317" s="64">
        <v>32</v>
      </c>
      <c r="E317" s="64">
        <f>D317/1.2*Sheet1!$A$8</f>
        <v>17.333333333333336</v>
      </c>
      <c r="F317" s="239"/>
      <c r="G317" s="363"/>
      <c r="H317" s="224">
        <f>SUM(E317*G317)</f>
        <v>0</v>
      </c>
      <c r="I317" s="201">
        <v>5060572502475</v>
      </c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</row>
    <row r="318" spans="1:22" ht="15.75" customHeight="1">
      <c r="A318" s="875">
        <v>402417402</v>
      </c>
      <c r="B318" s="869" t="s">
        <v>546</v>
      </c>
      <c r="C318" s="975" t="s">
        <v>252</v>
      </c>
      <c r="D318" s="945">
        <v>36</v>
      </c>
      <c r="E318" s="945">
        <f>D318/1.2*Sheet1!$A$8</f>
        <v>19.5</v>
      </c>
      <c r="F318" s="762"/>
      <c r="G318" s="1032"/>
      <c r="H318" s="813">
        <f t="shared" ref="H318:H319" si="26">SUM(E318*G318)</f>
        <v>0</v>
      </c>
      <c r="I318" s="873">
        <v>5060917993418</v>
      </c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</row>
    <row r="319" spans="1:22" ht="15.75" customHeight="1">
      <c r="A319" s="875">
        <v>405107404</v>
      </c>
      <c r="B319" s="869" t="s">
        <v>547</v>
      </c>
      <c r="C319" s="975" t="s">
        <v>252</v>
      </c>
      <c r="D319" s="945">
        <v>33</v>
      </c>
      <c r="E319" s="945">
        <f>D319/1.2*Sheet1!$A$8</f>
        <v>17.875</v>
      </c>
      <c r="F319" s="762"/>
      <c r="G319" s="1032"/>
      <c r="H319" s="813">
        <f t="shared" si="26"/>
        <v>0</v>
      </c>
      <c r="I319" s="873">
        <v>5060917993432</v>
      </c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</row>
    <row r="320" spans="1:22" ht="15.75" customHeight="1">
      <c r="A320" s="165" t="s">
        <v>548</v>
      </c>
      <c r="B320" s="364"/>
      <c r="C320" s="135"/>
      <c r="D320" s="133"/>
      <c r="E320" s="133"/>
      <c r="F320" s="134"/>
      <c r="G320" s="134"/>
      <c r="H320" s="166"/>
      <c r="I320" s="167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</row>
    <row r="321" spans="1:22" ht="15.75" customHeight="1">
      <c r="A321" s="192" t="s">
        <v>549</v>
      </c>
      <c r="B321" s="222" t="s">
        <v>550</v>
      </c>
      <c r="C321" s="223" t="s">
        <v>236</v>
      </c>
      <c r="D321" s="193">
        <v>32</v>
      </c>
      <c r="E321" s="193">
        <f>D321/1.2*Sheet1!$A$8</f>
        <v>17.333333333333336</v>
      </c>
      <c r="F321" s="186"/>
      <c r="G321" s="186"/>
      <c r="H321" s="224">
        <f>SUM(E321*G321)</f>
        <v>0</v>
      </c>
      <c r="I321" s="194">
        <v>5060393703204</v>
      </c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</row>
    <row r="322" spans="1:22" ht="15.75" customHeight="1">
      <c r="A322" s="165" t="s">
        <v>551</v>
      </c>
      <c r="B322" s="135"/>
      <c r="C322" s="135"/>
      <c r="D322" s="133"/>
      <c r="E322" s="133"/>
      <c r="F322" s="134"/>
      <c r="G322" s="134"/>
      <c r="H322" s="166"/>
      <c r="I322" s="167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</row>
    <row r="323" spans="1:22" ht="15.75" customHeight="1">
      <c r="A323" s="365">
        <v>402218103</v>
      </c>
      <c r="B323" s="76" t="s">
        <v>552</v>
      </c>
      <c r="C323" s="366" t="s">
        <v>239</v>
      </c>
      <c r="D323" s="367">
        <v>32</v>
      </c>
      <c r="E323" s="367">
        <f>D323/1.2*Sheet1!$A$8</f>
        <v>17.333333333333336</v>
      </c>
      <c r="F323" s="368"/>
      <c r="G323" s="368"/>
      <c r="H323" s="369">
        <f t="shared" ref="H323:H336" si="27">SUM(E323*G323)</f>
        <v>0</v>
      </c>
      <c r="I323" s="370">
        <v>5060572503724</v>
      </c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</row>
    <row r="324" spans="1:22" ht="15.75" customHeight="1">
      <c r="A324" s="192">
        <v>402218104</v>
      </c>
      <c r="B324" s="79" t="s">
        <v>553</v>
      </c>
      <c r="C324" s="223" t="s">
        <v>239</v>
      </c>
      <c r="D324" s="193">
        <v>32</v>
      </c>
      <c r="E324" s="193">
        <f>D324/1.2*Sheet1!$A$8</f>
        <v>17.333333333333336</v>
      </c>
      <c r="F324" s="186"/>
      <c r="G324" s="186"/>
      <c r="H324" s="224">
        <f t="shared" si="27"/>
        <v>0</v>
      </c>
      <c r="I324" s="201">
        <v>5060572503731</v>
      </c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</row>
    <row r="325" spans="1:22" ht="15.75" customHeight="1">
      <c r="A325" s="192">
        <v>402218105</v>
      </c>
      <c r="B325" s="79" t="s">
        <v>554</v>
      </c>
      <c r="C325" s="223" t="s">
        <v>239</v>
      </c>
      <c r="D325" s="193">
        <v>35.5</v>
      </c>
      <c r="E325" s="193">
        <f>D325/1.2*Sheet1!$A$8</f>
        <v>19.229166666666668</v>
      </c>
      <c r="F325" s="186"/>
      <c r="G325" s="186"/>
      <c r="H325" s="224">
        <f t="shared" si="27"/>
        <v>0</v>
      </c>
      <c r="I325" s="201">
        <v>5060572503748</v>
      </c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</row>
    <row r="326" spans="1:22" ht="15.75" customHeight="1">
      <c r="A326" s="371">
        <v>402218108</v>
      </c>
      <c r="B326" s="372" t="s">
        <v>555</v>
      </c>
      <c r="C326" s="258" t="s">
        <v>69</v>
      </c>
      <c r="D326" s="259">
        <v>19</v>
      </c>
      <c r="E326" s="259">
        <f>D326/1.2*Sheet1!$A$8</f>
        <v>10.291666666666668</v>
      </c>
      <c r="F326" s="312"/>
      <c r="G326" s="312"/>
      <c r="H326" s="325">
        <f t="shared" si="27"/>
        <v>0</v>
      </c>
      <c r="I326" s="62">
        <v>5060917991391</v>
      </c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</row>
    <row r="327" spans="1:22" ht="15.75" customHeight="1">
      <c r="A327" s="236">
        <v>402218102</v>
      </c>
      <c r="B327" s="256" t="s">
        <v>556</v>
      </c>
      <c r="C327" s="223" t="s">
        <v>236</v>
      </c>
      <c r="D327" s="64">
        <v>32</v>
      </c>
      <c r="E327" s="64">
        <f>D327/1.2*Sheet1!$A$8</f>
        <v>17.333333333333336</v>
      </c>
      <c r="F327" s="186"/>
      <c r="G327" s="186"/>
      <c r="H327" s="224">
        <f t="shared" si="27"/>
        <v>0</v>
      </c>
      <c r="I327" s="201">
        <v>5060572504479</v>
      </c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</row>
    <row r="328" spans="1:22" ht="15.75" customHeight="1">
      <c r="A328" s="192">
        <v>412218502</v>
      </c>
      <c r="B328" s="79" t="s">
        <v>557</v>
      </c>
      <c r="C328" s="223" t="s">
        <v>239</v>
      </c>
      <c r="D328" s="193">
        <v>32</v>
      </c>
      <c r="E328" s="193">
        <f>D328/1.2*Sheet1!$A$8</f>
        <v>17.333333333333336</v>
      </c>
      <c r="F328" s="186"/>
      <c r="G328" s="186"/>
      <c r="H328" s="224">
        <f t="shared" si="27"/>
        <v>0</v>
      </c>
      <c r="I328" s="201">
        <v>5060572503717</v>
      </c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</row>
    <row r="329" spans="1:22" ht="15.75" customHeight="1">
      <c r="A329" s="236">
        <v>402218101</v>
      </c>
      <c r="B329" s="256" t="s">
        <v>558</v>
      </c>
      <c r="C329" s="223" t="s">
        <v>236</v>
      </c>
      <c r="D329" s="64">
        <v>35.5</v>
      </c>
      <c r="E329" s="64">
        <f>D329/1.2*Sheet1!$A$8</f>
        <v>19.229166666666668</v>
      </c>
      <c r="F329" s="186"/>
      <c r="G329" s="186"/>
      <c r="H329" s="224">
        <f t="shared" si="27"/>
        <v>0</v>
      </c>
      <c r="I329" s="201">
        <v>5060572503694</v>
      </c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</row>
    <row r="330" spans="1:22" ht="15.75" customHeight="1">
      <c r="A330" s="236">
        <v>412218501</v>
      </c>
      <c r="B330" s="256" t="s">
        <v>559</v>
      </c>
      <c r="C330" s="223" t="s">
        <v>236</v>
      </c>
      <c r="D330" s="64">
        <v>32</v>
      </c>
      <c r="E330" s="64">
        <f>D330/1.2*Sheet1!$A$8</f>
        <v>17.333333333333336</v>
      </c>
      <c r="F330" s="186"/>
      <c r="G330" s="186"/>
      <c r="H330" s="224">
        <f t="shared" si="27"/>
        <v>0</v>
      </c>
      <c r="I330" s="201">
        <v>5060572503700</v>
      </c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</row>
    <row r="331" spans="1:22" ht="15.75" customHeight="1">
      <c r="A331" s="309">
        <v>402218107</v>
      </c>
      <c r="B331" s="373" t="s">
        <v>560</v>
      </c>
      <c r="C331" s="258" t="s">
        <v>69</v>
      </c>
      <c r="D331" s="259">
        <v>19</v>
      </c>
      <c r="E331" s="259">
        <f>D331/1.2*Sheet1!$A$8</f>
        <v>10.291666666666668</v>
      </c>
      <c r="F331" s="312"/>
      <c r="G331" s="312"/>
      <c r="H331" s="325">
        <f t="shared" si="27"/>
        <v>0</v>
      </c>
      <c r="I331" s="62">
        <v>5060917991384</v>
      </c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</row>
    <row r="332" spans="1:22" ht="15.75" customHeight="1">
      <c r="A332" s="374">
        <v>402218109</v>
      </c>
      <c r="B332" s="372" t="s">
        <v>561</v>
      </c>
      <c r="C332" s="324" t="s">
        <v>239</v>
      </c>
      <c r="D332" s="259">
        <v>30</v>
      </c>
      <c r="E332" s="259">
        <f>D332/1.2*Sheet1!$A$8</f>
        <v>16.25</v>
      </c>
      <c r="F332" s="312"/>
      <c r="G332" s="312"/>
      <c r="H332" s="325">
        <f t="shared" si="27"/>
        <v>0</v>
      </c>
      <c r="I332" s="262">
        <v>5060572506213</v>
      </c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</row>
    <row r="333" spans="1:22" ht="15.75" customHeight="1">
      <c r="A333" s="939">
        <v>402218002</v>
      </c>
      <c r="B333" s="1161" t="s">
        <v>562</v>
      </c>
      <c r="C333" s="887" t="s">
        <v>236</v>
      </c>
      <c r="D333" s="777">
        <v>32</v>
      </c>
      <c r="E333" s="777">
        <f>D333/1.2*Sheet1!$A$8</f>
        <v>17.333333333333336</v>
      </c>
      <c r="F333" s="837"/>
      <c r="G333" s="837"/>
      <c r="H333" s="831">
        <f t="shared" si="27"/>
        <v>0</v>
      </c>
      <c r="I333" s="754">
        <v>5060572504615</v>
      </c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</row>
    <row r="334" spans="1:22" ht="15.75" customHeight="1">
      <c r="A334" s="371">
        <v>405108004</v>
      </c>
      <c r="B334" s="372" t="s">
        <v>563</v>
      </c>
      <c r="C334" s="258" t="s">
        <v>252</v>
      </c>
      <c r="D334" s="259">
        <v>42.5</v>
      </c>
      <c r="E334" s="259">
        <f>D334/1.2*Sheet1!$A$8</f>
        <v>23.020833333333336</v>
      </c>
      <c r="F334" s="312"/>
      <c r="G334" s="312"/>
      <c r="H334" s="325">
        <f t="shared" si="27"/>
        <v>0</v>
      </c>
      <c r="I334" s="62">
        <v>5060572504578</v>
      </c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</row>
    <row r="335" spans="1:22" ht="15.75" customHeight="1">
      <c r="A335" s="236">
        <v>405101001</v>
      </c>
      <c r="B335" s="256" t="s">
        <v>317</v>
      </c>
      <c r="C335" s="263" t="s">
        <v>252</v>
      </c>
      <c r="D335" s="64">
        <v>42.5</v>
      </c>
      <c r="E335" s="64">
        <f>D335/1.2*Sheet1!$A$8</f>
        <v>23.020833333333336</v>
      </c>
      <c r="F335" s="186"/>
      <c r="G335" s="186"/>
      <c r="H335" s="224">
        <f t="shared" si="27"/>
        <v>0</v>
      </c>
      <c r="I335" s="201">
        <v>5060393707677</v>
      </c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</row>
    <row r="336" spans="1:22" ht="15.75" customHeight="1">
      <c r="A336" s="236">
        <v>405118001</v>
      </c>
      <c r="B336" s="256" t="s">
        <v>564</v>
      </c>
      <c r="C336" s="263" t="s">
        <v>252</v>
      </c>
      <c r="D336" s="64">
        <v>42.5</v>
      </c>
      <c r="E336" s="64">
        <f>D336/1.2*Sheet1!$A$8</f>
        <v>23.020833333333336</v>
      </c>
      <c r="F336" s="186"/>
      <c r="G336" s="186"/>
      <c r="H336" s="224">
        <f t="shared" si="27"/>
        <v>0</v>
      </c>
      <c r="I336" s="201">
        <v>5060572503519</v>
      </c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</row>
    <row r="337" spans="1:22" ht="15.75" customHeight="1">
      <c r="A337" s="165" t="s">
        <v>565</v>
      </c>
      <c r="B337" s="135"/>
      <c r="C337" s="135"/>
      <c r="D337" s="133"/>
      <c r="E337" s="133"/>
      <c r="F337" s="134"/>
      <c r="G337" s="134"/>
      <c r="H337" s="166"/>
      <c r="I337" s="167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</row>
    <row r="338" spans="1:22" ht="15.75" customHeight="1">
      <c r="A338" s="175">
        <v>409000001</v>
      </c>
      <c r="B338" s="206" t="s">
        <v>566</v>
      </c>
      <c r="C338" s="207" t="s">
        <v>567</v>
      </c>
      <c r="D338" s="171">
        <v>9</v>
      </c>
      <c r="E338" s="171">
        <f>D338/1.2*Sheet1!$A$8</f>
        <v>4.875</v>
      </c>
      <c r="F338" s="172"/>
      <c r="G338" s="172"/>
      <c r="H338" s="254">
        <f t="shared" ref="H338:H350" si="28">SUM(E338*G338)</f>
        <v>0</v>
      </c>
      <c r="I338" s="174">
        <v>5060393704386</v>
      </c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</row>
    <row r="339" spans="1:22" ht="15.75" customHeight="1">
      <c r="A339" s="175">
        <v>999000001</v>
      </c>
      <c r="B339" s="206" t="s">
        <v>568</v>
      </c>
      <c r="C339" s="207" t="s">
        <v>567</v>
      </c>
      <c r="D339" s="171">
        <v>9</v>
      </c>
      <c r="E339" s="171">
        <f>D339/1.2*Sheet1!$A$8</f>
        <v>4.875</v>
      </c>
      <c r="F339" s="172"/>
      <c r="G339" s="172"/>
      <c r="H339" s="254">
        <f t="shared" si="28"/>
        <v>0</v>
      </c>
      <c r="I339" s="174">
        <v>5060393704393</v>
      </c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</row>
    <row r="340" spans="1:22" ht="15.75" customHeight="1">
      <c r="A340" s="80" t="s">
        <v>569</v>
      </c>
      <c r="B340" s="79" t="s">
        <v>570</v>
      </c>
      <c r="C340" s="375" t="s">
        <v>571</v>
      </c>
      <c r="D340" s="64">
        <v>7</v>
      </c>
      <c r="E340" s="193">
        <f>D340/1.2*Sheet1!$A$8</f>
        <v>3.791666666666667</v>
      </c>
      <c r="F340" s="186"/>
      <c r="G340" s="186"/>
      <c r="H340" s="224">
        <f t="shared" si="28"/>
        <v>0</v>
      </c>
      <c r="I340" s="81">
        <v>5060393701057</v>
      </c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</row>
    <row r="341" spans="1:22" ht="15.75" customHeight="1">
      <c r="A341" s="212">
        <v>402610007</v>
      </c>
      <c r="B341" s="376" t="s">
        <v>572</v>
      </c>
      <c r="C341" s="377" t="s">
        <v>573</v>
      </c>
      <c r="D341" s="181">
        <v>21.5</v>
      </c>
      <c r="E341" s="181">
        <f>D341/1.2*Sheet1!$A$8</f>
        <v>11.645833333333334</v>
      </c>
      <c r="F341" s="180"/>
      <c r="G341" s="241"/>
      <c r="H341" s="279">
        <f t="shared" si="28"/>
        <v>0</v>
      </c>
      <c r="I341" s="212">
        <v>5060917990875</v>
      </c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</row>
    <row r="342" spans="1:22" ht="15.75" customHeight="1">
      <c r="A342" s="191">
        <v>402616008</v>
      </c>
      <c r="B342" s="378" t="s">
        <v>574</v>
      </c>
      <c r="C342" s="379" t="s">
        <v>573</v>
      </c>
      <c r="D342" s="173">
        <v>21.5</v>
      </c>
      <c r="E342" s="173">
        <f>D342/1.2*Sheet1!$A$8</f>
        <v>11.645833333333334</v>
      </c>
      <c r="F342" s="172"/>
      <c r="G342" s="190"/>
      <c r="H342" s="254">
        <f t="shared" si="28"/>
        <v>0</v>
      </c>
      <c r="I342" s="191">
        <v>5060917990936</v>
      </c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</row>
    <row r="343" spans="1:22" ht="15.75" customHeight="1">
      <c r="A343" s="191">
        <v>402616009</v>
      </c>
      <c r="B343" s="378" t="s">
        <v>575</v>
      </c>
      <c r="C343" s="379" t="s">
        <v>573</v>
      </c>
      <c r="D343" s="173">
        <v>21.5</v>
      </c>
      <c r="E343" s="173">
        <f>D343/1.2*Sheet1!$A$8</f>
        <v>11.645833333333334</v>
      </c>
      <c r="F343" s="172"/>
      <c r="G343" s="190"/>
      <c r="H343" s="254">
        <f t="shared" si="28"/>
        <v>0</v>
      </c>
      <c r="I343" s="191">
        <v>5060917990899</v>
      </c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</row>
    <row r="344" spans="1:22" ht="15.75" customHeight="1">
      <c r="A344" s="191">
        <v>402616010</v>
      </c>
      <c r="B344" s="378" t="s">
        <v>576</v>
      </c>
      <c r="C344" s="379" t="s">
        <v>573</v>
      </c>
      <c r="D344" s="173">
        <v>21.5</v>
      </c>
      <c r="E344" s="173">
        <f>D344/1.2*Sheet1!$A$8</f>
        <v>11.645833333333334</v>
      </c>
      <c r="F344" s="172"/>
      <c r="G344" s="190"/>
      <c r="H344" s="254">
        <f t="shared" si="28"/>
        <v>0</v>
      </c>
      <c r="I344" s="191">
        <v>5060917990943</v>
      </c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</row>
    <row r="345" spans="1:22" ht="15.75" customHeight="1">
      <c r="A345" s="81">
        <v>402616011</v>
      </c>
      <c r="B345" s="380" t="s">
        <v>577</v>
      </c>
      <c r="C345" s="381" t="s">
        <v>573</v>
      </c>
      <c r="D345" s="64">
        <v>21.5</v>
      </c>
      <c r="E345" s="64">
        <f>D345/1.2*Sheet1!$A$8</f>
        <v>11.645833333333334</v>
      </c>
      <c r="F345" s="186"/>
      <c r="G345" s="234"/>
      <c r="H345" s="224">
        <f t="shared" si="28"/>
        <v>0</v>
      </c>
      <c r="I345" s="81">
        <v>5060917990912</v>
      </c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</row>
    <row r="346" spans="1:22" ht="15.75" customHeight="1">
      <c r="A346" s="191">
        <v>402616012</v>
      </c>
      <c r="B346" s="378" t="s">
        <v>578</v>
      </c>
      <c r="C346" s="379" t="s">
        <v>573</v>
      </c>
      <c r="D346" s="173">
        <v>21.5</v>
      </c>
      <c r="E346" s="173">
        <f>D346/1.2*Sheet1!$A$8</f>
        <v>11.645833333333334</v>
      </c>
      <c r="F346" s="172"/>
      <c r="G346" s="190"/>
      <c r="H346" s="254">
        <f t="shared" si="28"/>
        <v>0</v>
      </c>
      <c r="I346" s="191">
        <v>5060917990950</v>
      </c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</row>
    <row r="347" spans="1:22" ht="15.75" customHeight="1">
      <c r="A347" s="81">
        <v>402616013</v>
      </c>
      <c r="B347" s="380" t="s">
        <v>579</v>
      </c>
      <c r="C347" s="381" t="s">
        <v>573</v>
      </c>
      <c r="D347" s="64">
        <v>21.5</v>
      </c>
      <c r="E347" s="64">
        <f>D347/1.2*Sheet1!$A$8</f>
        <v>11.645833333333334</v>
      </c>
      <c r="F347" s="186"/>
      <c r="G347" s="234"/>
      <c r="H347" s="224">
        <f t="shared" si="28"/>
        <v>0</v>
      </c>
      <c r="I347" s="81">
        <v>5060917990905</v>
      </c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</row>
    <row r="348" spans="1:22" ht="15.75" customHeight="1">
      <c r="A348" s="212">
        <v>402616014</v>
      </c>
      <c r="B348" s="376" t="s">
        <v>580</v>
      </c>
      <c r="C348" s="377" t="s">
        <v>573</v>
      </c>
      <c r="D348" s="181">
        <v>21.5</v>
      </c>
      <c r="E348" s="181">
        <f>D348/1.2*Sheet1!$A$8</f>
        <v>11.645833333333334</v>
      </c>
      <c r="F348" s="180"/>
      <c r="G348" s="241"/>
      <c r="H348" s="279">
        <f t="shared" si="28"/>
        <v>0</v>
      </c>
      <c r="I348" s="212">
        <v>5060917990929</v>
      </c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</row>
    <row r="349" spans="1:22" ht="15.75" customHeight="1">
      <c r="A349" s="81">
        <v>402616015</v>
      </c>
      <c r="B349" s="380" t="s">
        <v>581</v>
      </c>
      <c r="C349" s="381" t="s">
        <v>573</v>
      </c>
      <c r="D349" s="64">
        <v>21.5</v>
      </c>
      <c r="E349" s="64">
        <f>D349/1.2*Sheet1!$A$8</f>
        <v>11.645833333333334</v>
      </c>
      <c r="F349" s="186"/>
      <c r="G349" s="234"/>
      <c r="H349" s="224">
        <f t="shared" si="28"/>
        <v>0</v>
      </c>
      <c r="I349" s="81">
        <v>5060917990967</v>
      </c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</row>
    <row r="350" spans="1:22" ht="15.75" customHeight="1">
      <c r="A350" s="191">
        <v>402616016</v>
      </c>
      <c r="B350" s="378" t="s">
        <v>582</v>
      </c>
      <c r="C350" s="379" t="s">
        <v>573</v>
      </c>
      <c r="D350" s="173">
        <v>21.5</v>
      </c>
      <c r="E350" s="173">
        <f>D350/1.2*Sheet1!$A$8</f>
        <v>11.645833333333334</v>
      </c>
      <c r="F350" s="172"/>
      <c r="G350" s="190"/>
      <c r="H350" s="254">
        <f t="shared" si="28"/>
        <v>0</v>
      </c>
      <c r="I350" s="191">
        <v>5060917990882</v>
      </c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</row>
    <row r="351" spans="1:22" ht="15.75" customHeight="1">
      <c r="A351" s="165" t="s">
        <v>583</v>
      </c>
      <c r="B351" s="135"/>
      <c r="C351" s="135"/>
      <c r="D351" s="133"/>
      <c r="E351" s="133"/>
      <c r="F351" s="134"/>
      <c r="G351" s="134"/>
      <c r="H351" s="166"/>
      <c r="I351" s="167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</row>
    <row r="352" spans="1:22" ht="15.75" customHeight="1">
      <c r="A352" s="176" t="s">
        <v>584</v>
      </c>
      <c r="B352" s="208" t="s">
        <v>585</v>
      </c>
      <c r="C352" s="349" t="s">
        <v>567</v>
      </c>
      <c r="D352" s="179">
        <v>24</v>
      </c>
      <c r="E352" s="179">
        <f>D352/1.2*Sheet1!$A$8</f>
        <v>13</v>
      </c>
      <c r="F352" s="180"/>
      <c r="G352" s="180"/>
      <c r="H352" s="279">
        <f t="shared" ref="H352:H359" si="29">SUM(E352*G352)</f>
        <v>0</v>
      </c>
      <c r="I352" s="182" t="s">
        <v>88</v>
      </c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</row>
    <row r="353" spans="1:22" ht="15.75" customHeight="1">
      <c r="A353" s="176" t="s">
        <v>586</v>
      </c>
      <c r="B353" s="208" t="s">
        <v>587</v>
      </c>
      <c r="C353" s="349" t="s">
        <v>567</v>
      </c>
      <c r="D353" s="179">
        <v>24</v>
      </c>
      <c r="E353" s="179">
        <f>D353/1.2*Sheet1!$A$8</f>
        <v>13</v>
      </c>
      <c r="F353" s="180"/>
      <c r="G353" s="180"/>
      <c r="H353" s="279">
        <f t="shared" si="29"/>
        <v>0</v>
      </c>
      <c r="I353" s="182" t="s">
        <v>88</v>
      </c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</row>
    <row r="354" spans="1:22" ht="15.75" customHeight="1">
      <c r="A354" s="176" t="s">
        <v>588</v>
      </c>
      <c r="B354" s="208" t="s">
        <v>589</v>
      </c>
      <c r="C354" s="349" t="s">
        <v>567</v>
      </c>
      <c r="D354" s="179">
        <v>24</v>
      </c>
      <c r="E354" s="179">
        <f>D354/1.2*Sheet1!$A$8</f>
        <v>13</v>
      </c>
      <c r="F354" s="180"/>
      <c r="G354" s="180"/>
      <c r="H354" s="279">
        <f t="shared" si="29"/>
        <v>0</v>
      </c>
      <c r="I354" s="182" t="s">
        <v>88</v>
      </c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</row>
    <row r="355" spans="1:22" ht="15.75" customHeight="1">
      <c r="A355" s="74" t="s">
        <v>590</v>
      </c>
      <c r="B355" s="1180" t="s">
        <v>591</v>
      </c>
      <c r="C355" s="74" t="s">
        <v>567</v>
      </c>
      <c r="D355" s="64">
        <v>24</v>
      </c>
      <c r="E355" s="64">
        <f>D355/1.2*Sheet1!$A$8</f>
        <v>13</v>
      </c>
      <c r="F355" s="239"/>
      <c r="G355" s="239"/>
      <c r="H355" s="224">
        <f t="shared" si="29"/>
        <v>0</v>
      </c>
      <c r="I355" s="75" t="s">
        <v>88</v>
      </c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</row>
    <row r="356" spans="1:22" ht="15.75" customHeight="1">
      <c r="A356" s="192" t="s">
        <v>592</v>
      </c>
      <c r="B356" s="222" t="s">
        <v>593</v>
      </c>
      <c r="C356" s="74" t="s">
        <v>567</v>
      </c>
      <c r="D356" s="193">
        <v>24</v>
      </c>
      <c r="E356" s="193">
        <f>D356/1.2*Sheet1!$A$8</f>
        <v>13</v>
      </c>
      <c r="F356" s="186"/>
      <c r="G356" s="186"/>
      <c r="H356" s="224">
        <f t="shared" si="29"/>
        <v>0</v>
      </c>
      <c r="I356" s="194" t="s">
        <v>88</v>
      </c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</row>
    <row r="357" spans="1:22" ht="15.75" customHeight="1">
      <c r="A357" s="175" t="s">
        <v>594</v>
      </c>
      <c r="B357" s="206" t="s">
        <v>595</v>
      </c>
      <c r="C357" s="360" t="s">
        <v>567</v>
      </c>
      <c r="D357" s="171">
        <v>24</v>
      </c>
      <c r="E357" s="171">
        <f>D357/1.2*Sheet1!$A$8</f>
        <v>13</v>
      </c>
      <c r="F357" s="172"/>
      <c r="G357" s="172"/>
      <c r="H357" s="254">
        <f t="shared" si="29"/>
        <v>0</v>
      </c>
      <c r="I357" s="174" t="s">
        <v>88</v>
      </c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</row>
    <row r="358" spans="1:22" ht="15.75" customHeight="1">
      <c r="A358" s="74" t="s">
        <v>596</v>
      </c>
      <c r="B358" s="1180" t="s">
        <v>597</v>
      </c>
      <c r="C358" s="74" t="s">
        <v>567</v>
      </c>
      <c r="D358" s="64">
        <v>24</v>
      </c>
      <c r="E358" s="64">
        <f>D358/1.2*Sheet1!$A$8</f>
        <v>13</v>
      </c>
      <c r="F358" s="239"/>
      <c r="G358" s="239"/>
      <c r="H358" s="224">
        <f t="shared" si="29"/>
        <v>0</v>
      </c>
      <c r="I358" s="75" t="s">
        <v>88</v>
      </c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</row>
    <row r="359" spans="1:22" ht="15.75" customHeight="1">
      <c r="A359" s="74" t="s">
        <v>598</v>
      </c>
      <c r="B359" s="1180" t="s">
        <v>599</v>
      </c>
      <c r="C359" s="74" t="s">
        <v>567</v>
      </c>
      <c r="D359" s="64">
        <v>24</v>
      </c>
      <c r="E359" s="64">
        <f>D359/1.2*Sheet1!$A$8</f>
        <v>13</v>
      </c>
      <c r="F359" s="239"/>
      <c r="G359" s="239"/>
      <c r="H359" s="224">
        <f t="shared" si="29"/>
        <v>0</v>
      </c>
      <c r="I359" s="75" t="s">
        <v>88</v>
      </c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</row>
    <row r="360" spans="1:22" ht="15.75" customHeight="1">
      <c r="A360" s="165" t="s">
        <v>600</v>
      </c>
      <c r="B360" s="135"/>
      <c r="C360" s="135"/>
      <c r="D360" s="133"/>
      <c r="E360" s="133"/>
      <c r="F360" s="134"/>
      <c r="G360" s="134"/>
      <c r="H360" s="166"/>
      <c r="I360" s="167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</row>
    <row r="361" spans="1:22" ht="15.75" customHeight="1">
      <c r="A361" s="176">
        <v>408404001</v>
      </c>
      <c r="B361" s="208" t="s">
        <v>601</v>
      </c>
      <c r="C361" s="272" t="s">
        <v>602</v>
      </c>
      <c r="D361" s="179">
        <v>14.5</v>
      </c>
      <c r="E361" s="179">
        <f>D361/1.2*Sheet1!$A$8</f>
        <v>7.854166666666667</v>
      </c>
      <c r="F361" s="180"/>
      <c r="G361" s="180"/>
      <c r="H361" s="279">
        <f t="shared" ref="H361:H366" si="30">SUM(E361*G361)</f>
        <v>0</v>
      </c>
      <c r="I361" s="182">
        <v>5060393708599</v>
      </c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</row>
    <row r="362" spans="1:22" ht="15.75" customHeight="1">
      <c r="A362" s="176">
        <v>408403001</v>
      </c>
      <c r="B362" s="208" t="s">
        <v>603</v>
      </c>
      <c r="C362" s="272" t="s">
        <v>602</v>
      </c>
      <c r="D362" s="179">
        <v>14.5</v>
      </c>
      <c r="E362" s="179">
        <f>D362/1.2*Sheet1!$A$8</f>
        <v>7.854166666666667</v>
      </c>
      <c r="F362" s="180"/>
      <c r="G362" s="180"/>
      <c r="H362" s="279">
        <f t="shared" si="30"/>
        <v>0</v>
      </c>
      <c r="I362" s="182">
        <v>5060393708605</v>
      </c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</row>
    <row r="363" spans="1:22" ht="15.75" customHeight="1">
      <c r="A363" s="176">
        <v>408402001</v>
      </c>
      <c r="B363" s="208" t="s">
        <v>604</v>
      </c>
      <c r="C363" s="272" t="s">
        <v>602</v>
      </c>
      <c r="D363" s="179">
        <v>14.5</v>
      </c>
      <c r="E363" s="179">
        <f>D363/1.2*Sheet1!$A$8</f>
        <v>7.854166666666667</v>
      </c>
      <c r="F363" s="180"/>
      <c r="G363" s="180"/>
      <c r="H363" s="279">
        <f t="shared" si="30"/>
        <v>0</v>
      </c>
      <c r="I363" s="182">
        <v>5060393708612</v>
      </c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</row>
    <row r="364" spans="1:22" ht="15.75" customHeight="1">
      <c r="A364" s="176">
        <v>408401101</v>
      </c>
      <c r="B364" s="208" t="s">
        <v>605</v>
      </c>
      <c r="C364" s="272" t="s">
        <v>602</v>
      </c>
      <c r="D364" s="179">
        <v>14.5</v>
      </c>
      <c r="E364" s="179">
        <f>D364/1.2*Sheet1!$A$8</f>
        <v>7.854166666666667</v>
      </c>
      <c r="F364" s="180"/>
      <c r="G364" s="180"/>
      <c r="H364" s="279">
        <f t="shared" si="30"/>
        <v>0</v>
      </c>
      <c r="I364" s="182">
        <v>5060393708629</v>
      </c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</row>
    <row r="365" spans="1:22" ht="15.75" customHeight="1">
      <c r="A365" s="176">
        <v>408406001</v>
      </c>
      <c r="B365" s="208" t="s">
        <v>606</v>
      </c>
      <c r="C365" s="272" t="s">
        <v>602</v>
      </c>
      <c r="D365" s="179">
        <v>14.5</v>
      </c>
      <c r="E365" s="179">
        <f>D365/1.2*Sheet1!$A$8</f>
        <v>7.854166666666667</v>
      </c>
      <c r="F365" s="180"/>
      <c r="G365" s="180"/>
      <c r="H365" s="279">
        <f t="shared" si="30"/>
        <v>0</v>
      </c>
      <c r="I365" s="182">
        <v>5060393708636</v>
      </c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</row>
    <row r="366" spans="1:22" ht="15.75" customHeight="1">
      <c r="A366" s="176">
        <v>408403101</v>
      </c>
      <c r="B366" s="208" t="s">
        <v>607</v>
      </c>
      <c r="C366" s="272" t="s">
        <v>602</v>
      </c>
      <c r="D366" s="179">
        <v>14.5</v>
      </c>
      <c r="E366" s="179">
        <f>D366/1.2*Sheet1!$A$8</f>
        <v>7.854166666666667</v>
      </c>
      <c r="F366" s="180"/>
      <c r="G366" s="180"/>
      <c r="H366" s="279">
        <f t="shared" si="30"/>
        <v>0</v>
      </c>
      <c r="I366" s="182">
        <v>5060393708643</v>
      </c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</row>
    <row r="367" spans="1:22" ht="15.75" customHeight="1">
      <c r="A367" s="165" t="s">
        <v>608</v>
      </c>
      <c r="B367" s="135"/>
      <c r="C367" s="135"/>
      <c r="D367" s="133"/>
      <c r="E367" s="133"/>
      <c r="F367" s="134"/>
      <c r="G367" s="134"/>
      <c r="H367" s="166"/>
      <c r="I367" s="167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</row>
    <row r="368" spans="1:22" ht="15.75" customHeight="1">
      <c r="A368" s="109">
        <v>802010004</v>
      </c>
      <c r="B368" s="103" t="s">
        <v>188</v>
      </c>
      <c r="C368" s="123" t="s">
        <v>153</v>
      </c>
      <c r="D368" s="105">
        <v>24</v>
      </c>
      <c r="E368" s="105">
        <f>D368/1.2*Sheet1!$A$8</f>
        <v>13</v>
      </c>
      <c r="F368" s="106"/>
      <c r="G368" s="106"/>
      <c r="H368" s="126">
        <f t="shared" ref="H368:H381" si="31">SUM(E368*G368)</f>
        <v>0</v>
      </c>
      <c r="I368" s="102">
        <v>5060572500006</v>
      </c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</row>
    <row r="369" spans="1:22" ht="15.75" customHeight="1">
      <c r="A369" s="225">
        <v>802010005</v>
      </c>
      <c r="B369" s="226" t="s">
        <v>609</v>
      </c>
      <c r="C369" s="227" t="s">
        <v>153</v>
      </c>
      <c r="D369" s="228">
        <v>60</v>
      </c>
      <c r="E369" s="228">
        <f>D369/1.2*Sheet1!$A$8</f>
        <v>32.5</v>
      </c>
      <c r="F369" s="229"/>
      <c r="G369" s="229"/>
      <c r="H369" s="230">
        <f t="shared" si="31"/>
        <v>0</v>
      </c>
      <c r="I369" s="231">
        <v>5060572500013</v>
      </c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</row>
    <row r="370" spans="1:22" ht="15.75" customHeight="1">
      <c r="A370" s="176">
        <v>802010006</v>
      </c>
      <c r="B370" s="208" t="s">
        <v>610</v>
      </c>
      <c r="C370" s="272" t="s">
        <v>65</v>
      </c>
      <c r="D370" s="179">
        <v>48</v>
      </c>
      <c r="E370" s="179">
        <f>D370/1.2*Sheet1!$A$8</f>
        <v>26</v>
      </c>
      <c r="F370" s="180"/>
      <c r="G370" s="180"/>
      <c r="H370" s="279">
        <f t="shared" si="31"/>
        <v>0</v>
      </c>
      <c r="I370" s="182">
        <v>5060572501119</v>
      </c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</row>
    <row r="371" spans="1:22" ht="15.75" customHeight="1">
      <c r="A371" s="175">
        <v>842010001</v>
      </c>
      <c r="B371" s="206" t="s">
        <v>611</v>
      </c>
      <c r="C371" s="207" t="s">
        <v>65</v>
      </c>
      <c r="D371" s="171">
        <v>24</v>
      </c>
      <c r="E371" s="171">
        <f>D371/1.2*Sheet1!$A$8</f>
        <v>13</v>
      </c>
      <c r="F371" s="172"/>
      <c r="G371" s="172"/>
      <c r="H371" s="254">
        <f t="shared" si="31"/>
        <v>0</v>
      </c>
      <c r="I371" s="174">
        <v>5060572500358</v>
      </c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</row>
    <row r="372" spans="1:22" ht="15.75" customHeight="1">
      <c r="A372" s="175">
        <v>842010002</v>
      </c>
      <c r="B372" s="206" t="s">
        <v>612</v>
      </c>
      <c r="C372" s="207" t="s">
        <v>65</v>
      </c>
      <c r="D372" s="171">
        <v>24</v>
      </c>
      <c r="E372" s="171">
        <f>D372/1.2*Sheet1!$A$8</f>
        <v>13</v>
      </c>
      <c r="F372" s="172"/>
      <c r="G372" s="172"/>
      <c r="H372" s="254">
        <f t="shared" si="31"/>
        <v>0</v>
      </c>
      <c r="I372" s="174">
        <v>5060572500365</v>
      </c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</row>
    <row r="373" spans="1:22" ht="15.75" customHeight="1">
      <c r="A373" s="109" t="s">
        <v>189</v>
      </c>
      <c r="B373" s="103" t="s">
        <v>190</v>
      </c>
      <c r="C373" s="123" t="s">
        <v>65</v>
      </c>
      <c r="D373" s="105">
        <v>23</v>
      </c>
      <c r="E373" s="105">
        <f>D373/1.2*Sheet1!$A$8</f>
        <v>12.458333333333334</v>
      </c>
      <c r="F373" s="106"/>
      <c r="G373" s="106"/>
      <c r="H373" s="126">
        <f t="shared" si="31"/>
        <v>0</v>
      </c>
      <c r="I373" s="102">
        <v>5060572501584</v>
      </c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</row>
    <row r="374" spans="1:22" ht="15.75" customHeight="1">
      <c r="A374" s="109" t="s">
        <v>186</v>
      </c>
      <c r="B374" s="103" t="s">
        <v>187</v>
      </c>
      <c r="C374" s="123" t="s">
        <v>65</v>
      </c>
      <c r="D374" s="105">
        <v>23</v>
      </c>
      <c r="E374" s="105">
        <f>D374/1.2*Sheet1!$A$8</f>
        <v>12.458333333333334</v>
      </c>
      <c r="F374" s="106"/>
      <c r="G374" s="106"/>
      <c r="H374" s="126">
        <f t="shared" si="31"/>
        <v>0</v>
      </c>
      <c r="I374" s="102">
        <v>5060393700050</v>
      </c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</row>
    <row r="375" spans="1:22" ht="15.75" customHeight="1">
      <c r="A375" s="176" t="s">
        <v>613</v>
      </c>
      <c r="B375" s="208" t="s">
        <v>614</v>
      </c>
      <c r="C375" s="272" t="s">
        <v>65</v>
      </c>
      <c r="D375" s="179">
        <v>18</v>
      </c>
      <c r="E375" s="179">
        <f>D375/1.2*Sheet1!$A$8</f>
        <v>9.75</v>
      </c>
      <c r="F375" s="180"/>
      <c r="G375" s="180"/>
      <c r="H375" s="279">
        <f t="shared" si="31"/>
        <v>0</v>
      </c>
      <c r="I375" s="182">
        <v>5060393700067</v>
      </c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</row>
    <row r="376" spans="1:22" ht="15.75" customHeight="1">
      <c r="A376" s="175" t="s">
        <v>615</v>
      </c>
      <c r="B376" s="206" t="s">
        <v>616</v>
      </c>
      <c r="C376" s="207" t="s">
        <v>65</v>
      </c>
      <c r="D376" s="171">
        <v>23</v>
      </c>
      <c r="E376" s="171">
        <f>D376/1.2*Sheet1!$A$8</f>
        <v>12.458333333333334</v>
      </c>
      <c r="F376" s="172"/>
      <c r="G376" s="172"/>
      <c r="H376" s="254">
        <f t="shared" si="31"/>
        <v>0</v>
      </c>
      <c r="I376" s="174" t="str">
        <f>"5060393700074"</f>
        <v>5060393700074</v>
      </c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</row>
    <row r="377" spans="1:22" ht="15.75" customHeight="1">
      <c r="A377" s="192" t="s">
        <v>617</v>
      </c>
      <c r="B377" s="222" t="s">
        <v>618</v>
      </c>
      <c r="C377" s="223" t="s">
        <v>65</v>
      </c>
      <c r="D377" s="193">
        <v>24</v>
      </c>
      <c r="E377" s="193">
        <f>D377/1.2*Sheet1!$A$8</f>
        <v>13</v>
      </c>
      <c r="F377" s="186"/>
      <c r="G377" s="186"/>
      <c r="H377" s="224">
        <f t="shared" si="31"/>
        <v>0</v>
      </c>
      <c r="I377" s="194" t="s">
        <v>619</v>
      </c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</row>
    <row r="378" spans="1:22" ht="15.75" customHeight="1">
      <c r="A378" s="175">
        <v>402010001</v>
      </c>
      <c r="B378" s="206" t="s">
        <v>620</v>
      </c>
      <c r="C378" s="207" t="s">
        <v>65</v>
      </c>
      <c r="D378" s="171">
        <v>18</v>
      </c>
      <c r="E378" s="171">
        <f>D378/1.2*Sheet1!$A$8</f>
        <v>9.75</v>
      </c>
      <c r="F378" s="172"/>
      <c r="G378" s="172"/>
      <c r="H378" s="254">
        <f t="shared" si="31"/>
        <v>0</v>
      </c>
      <c r="I378" s="174">
        <v>5060572503106</v>
      </c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</row>
    <row r="379" spans="1:22" ht="15.75" customHeight="1">
      <c r="A379" s="192" t="s">
        <v>621</v>
      </c>
      <c r="B379" s="222" t="s">
        <v>622</v>
      </c>
      <c r="C379" s="223" t="s">
        <v>571</v>
      </c>
      <c r="D379" s="193">
        <v>5.75</v>
      </c>
      <c r="E379" s="193">
        <f>D379/1.2*Sheet1!$A$8</f>
        <v>3.1145833333333335</v>
      </c>
      <c r="F379" s="186"/>
      <c r="G379" s="186"/>
      <c r="H379" s="224">
        <f t="shared" si="31"/>
        <v>0</v>
      </c>
      <c r="I379" s="194">
        <v>5060393701064</v>
      </c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</row>
    <row r="380" spans="1:22" ht="15.75" customHeight="1">
      <c r="A380" s="58">
        <v>318810004</v>
      </c>
      <c r="B380" s="79" t="s">
        <v>623</v>
      </c>
      <c r="C380" s="278" t="s">
        <v>624</v>
      </c>
      <c r="D380" s="382">
        <v>26.5</v>
      </c>
      <c r="E380" s="382">
        <f>D380/1.2*Sheet1!$A$8</f>
        <v>14.354166666666668</v>
      </c>
      <c r="F380" s="260"/>
      <c r="G380" s="383"/>
      <c r="H380" s="224">
        <f t="shared" si="31"/>
        <v>0</v>
      </c>
      <c r="I380" s="262">
        <v>5060917990134</v>
      </c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</row>
    <row r="381" spans="1:22" ht="15.75" customHeight="1">
      <c r="A381" s="58">
        <v>318810005</v>
      </c>
      <c r="B381" s="79" t="s">
        <v>625</v>
      </c>
      <c r="C381" s="278" t="s">
        <v>624</v>
      </c>
      <c r="D381" s="382">
        <v>26.5</v>
      </c>
      <c r="E381" s="382">
        <f>D381/1.2*Sheet1!$A$8</f>
        <v>14.354166666666668</v>
      </c>
      <c r="F381" s="384"/>
      <c r="G381" s="261"/>
      <c r="H381" s="224">
        <f t="shared" si="31"/>
        <v>0</v>
      </c>
      <c r="I381" s="262">
        <v>5060917990141</v>
      </c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</row>
    <row r="382" spans="1:22" ht="15.75" customHeight="1">
      <c r="A382" s="165" t="s">
        <v>626</v>
      </c>
      <c r="B382" s="135"/>
      <c r="C382" s="135"/>
      <c r="D382" s="133"/>
      <c r="E382" s="133"/>
      <c r="F382" s="134"/>
      <c r="G382" s="134"/>
      <c r="H382" s="166"/>
      <c r="I382" s="167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</row>
    <row r="383" spans="1:22" ht="15.75" customHeight="1">
      <c r="A383" s="192" t="s">
        <v>627</v>
      </c>
      <c r="B383" s="222" t="s">
        <v>628</v>
      </c>
      <c r="C383" s="63" t="s">
        <v>629</v>
      </c>
      <c r="D383" s="64">
        <v>30</v>
      </c>
      <c r="E383" s="193">
        <f>D383*Sheet1!$A$8</f>
        <v>19.5</v>
      </c>
      <c r="F383" s="186"/>
      <c r="G383" s="186"/>
      <c r="H383" s="224">
        <f t="shared" ref="H383:H390" si="32">SUM(E383*G383)</f>
        <v>0</v>
      </c>
      <c r="I383" s="194">
        <v>9781472807380</v>
      </c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</row>
    <row r="384" spans="1:22" ht="15.75" customHeight="1">
      <c r="A384" s="192" t="s">
        <v>630</v>
      </c>
      <c r="B384" s="222" t="s">
        <v>631</v>
      </c>
      <c r="C384" s="63" t="s">
        <v>629</v>
      </c>
      <c r="D384" s="64">
        <v>30</v>
      </c>
      <c r="E384" s="193">
        <f>D384*Sheet1!$A$8</f>
        <v>19.5</v>
      </c>
      <c r="F384" s="186"/>
      <c r="G384" s="186"/>
      <c r="H384" s="224">
        <f t="shared" si="32"/>
        <v>0</v>
      </c>
      <c r="I384" s="194">
        <v>9781472807397</v>
      </c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</row>
    <row r="385" spans="1:22" ht="15.75" customHeight="1">
      <c r="A385" s="192" t="s">
        <v>632</v>
      </c>
      <c r="B385" s="222" t="s">
        <v>633</v>
      </c>
      <c r="C385" s="63" t="s">
        <v>629</v>
      </c>
      <c r="D385" s="64">
        <v>30</v>
      </c>
      <c r="E385" s="193">
        <f>D385*Sheet1!$A$8</f>
        <v>19.5</v>
      </c>
      <c r="F385" s="186"/>
      <c r="G385" s="186"/>
      <c r="H385" s="224">
        <f t="shared" si="32"/>
        <v>0</v>
      </c>
      <c r="I385" s="194">
        <v>9781472807410</v>
      </c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</row>
    <row r="386" spans="1:22" ht="15.75" customHeight="1">
      <c r="A386" s="192" t="s">
        <v>634</v>
      </c>
      <c r="B386" s="222" t="s">
        <v>635</v>
      </c>
      <c r="C386" s="63" t="s">
        <v>629</v>
      </c>
      <c r="D386" s="64">
        <v>30</v>
      </c>
      <c r="E386" s="193">
        <f>D386*Sheet1!$A$8</f>
        <v>19.5</v>
      </c>
      <c r="F386" s="186"/>
      <c r="G386" s="186"/>
      <c r="H386" s="224">
        <f t="shared" si="32"/>
        <v>0</v>
      </c>
      <c r="I386" s="194">
        <v>9781472807403</v>
      </c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</row>
    <row r="387" spans="1:22" ht="15.75" customHeight="1">
      <c r="A387" s="192" t="s">
        <v>636</v>
      </c>
      <c r="B387" s="222" t="s">
        <v>637</v>
      </c>
      <c r="C387" s="63" t="s">
        <v>629</v>
      </c>
      <c r="D387" s="64">
        <v>30</v>
      </c>
      <c r="E387" s="193">
        <f>D387*Sheet1!$A$8</f>
        <v>19.5</v>
      </c>
      <c r="F387" s="186"/>
      <c r="G387" s="186"/>
      <c r="H387" s="224">
        <f t="shared" si="32"/>
        <v>0</v>
      </c>
      <c r="I387" s="194">
        <v>9781472807427</v>
      </c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</row>
    <row r="388" spans="1:22" ht="15.75" customHeight="1">
      <c r="A388" s="78">
        <v>401010011</v>
      </c>
      <c r="B388" s="79" t="s">
        <v>638</v>
      </c>
      <c r="C388" s="63" t="s">
        <v>629</v>
      </c>
      <c r="D388" s="64">
        <v>30</v>
      </c>
      <c r="E388" s="193">
        <f>D388*Sheet1!$A$8</f>
        <v>19.5</v>
      </c>
      <c r="F388" s="186"/>
      <c r="G388" s="186"/>
      <c r="H388" s="224">
        <f t="shared" si="32"/>
        <v>0</v>
      </c>
      <c r="I388" s="385">
        <v>9781472836670</v>
      </c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</row>
    <row r="389" spans="1:22" ht="15.75" customHeight="1">
      <c r="A389" s="386">
        <v>401010003</v>
      </c>
      <c r="B389" s="79" t="s">
        <v>639</v>
      </c>
      <c r="C389" s="63" t="s">
        <v>629</v>
      </c>
      <c r="D389" s="64">
        <v>30</v>
      </c>
      <c r="E389" s="193">
        <f>D389*Sheet1!$A$8</f>
        <v>19.5</v>
      </c>
      <c r="F389" s="387"/>
      <c r="G389" s="388"/>
      <c r="H389" s="389">
        <f t="shared" si="32"/>
        <v>0</v>
      </c>
      <c r="I389" s="201">
        <v>9781472817860</v>
      </c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</row>
    <row r="390" spans="1:22" ht="15.75" customHeight="1">
      <c r="A390" s="78">
        <v>401010007</v>
      </c>
      <c r="B390" s="79" t="s">
        <v>640</v>
      </c>
      <c r="C390" s="63" t="s">
        <v>629</v>
      </c>
      <c r="D390" s="64">
        <v>18</v>
      </c>
      <c r="E390" s="193">
        <f>D390*Sheet1!$A$8</f>
        <v>11.700000000000001</v>
      </c>
      <c r="F390" s="387"/>
      <c r="G390" s="388"/>
      <c r="H390" s="224">
        <f t="shared" si="32"/>
        <v>0</v>
      </c>
      <c r="I390" s="264">
        <v>9781472831521</v>
      </c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</row>
    <row r="391" spans="1:22" ht="15.75" customHeight="1">
      <c r="A391" s="73">
        <v>401010020</v>
      </c>
      <c r="B391" s="1180" t="s">
        <v>641</v>
      </c>
      <c r="C391" s="63" t="s">
        <v>629</v>
      </c>
      <c r="D391" s="64">
        <v>30</v>
      </c>
      <c r="E391" s="193">
        <f>D391*Sheet1!$A$8</f>
        <v>19.5</v>
      </c>
      <c r="F391" s="387"/>
      <c r="G391" s="388"/>
      <c r="H391" s="235">
        <f>E391*G391</f>
        <v>0</v>
      </c>
      <c r="I391" s="75">
        <v>9781472852687</v>
      </c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</row>
    <row r="392" spans="1:22" ht="15.75" customHeight="1">
      <c r="A392" s="192">
        <v>401010002</v>
      </c>
      <c r="B392" s="222" t="s">
        <v>642</v>
      </c>
      <c r="C392" s="63" t="s">
        <v>629</v>
      </c>
      <c r="D392" s="64">
        <v>30</v>
      </c>
      <c r="E392" s="193">
        <f>D392*Sheet1!$A$8</f>
        <v>19.5</v>
      </c>
      <c r="F392" s="186"/>
      <c r="G392" s="186"/>
      <c r="H392" s="224">
        <f t="shared" ref="H392:H401" si="33">SUM(E392*G392)</f>
        <v>0</v>
      </c>
      <c r="I392" s="194">
        <v>9781472817839</v>
      </c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</row>
    <row r="393" spans="1:22" ht="15.75" customHeight="1">
      <c r="A393" s="192">
        <v>401010004</v>
      </c>
      <c r="B393" s="222" t="s">
        <v>643</v>
      </c>
      <c r="C393" s="63" t="s">
        <v>629</v>
      </c>
      <c r="D393" s="64">
        <v>30</v>
      </c>
      <c r="E393" s="193">
        <f>D393*Sheet1!$A$8</f>
        <v>19.5</v>
      </c>
      <c r="F393" s="186"/>
      <c r="G393" s="186"/>
      <c r="H393" s="224">
        <f t="shared" si="33"/>
        <v>0</v>
      </c>
      <c r="I393" s="194">
        <v>9781472817891</v>
      </c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</row>
    <row r="394" spans="1:22" ht="15.75" customHeight="1">
      <c r="A394" s="192">
        <v>401010005</v>
      </c>
      <c r="B394" s="222" t="s">
        <v>644</v>
      </c>
      <c r="C394" s="63" t="s">
        <v>629</v>
      </c>
      <c r="D394" s="64">
        <v>30</v>
      </c>
      <c r="E394" s="193">
        <f>D394*Sheet1!$A$8</f>
        <v>19.5</v>
      </c>
      <c r="F394" s="186"/>
      <c r="G394" s="186"/>
      <c r="H394" s="224">
        <f t="shared" si="33"/>
        <v>0</v>
      </c>
      <c r="I394" s="194">
        <v>9781472817921</v>
      </c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</row>
    <row r="395" spans="1:22" ht="15.75" customHeight="1">
      <c r="A395" s="192">
        <v>401010006</v>
      </c>
      <c r="B395" s="222" t="s">
        <v>645</v>
      </c>
      <c r="C395" s="63" t="s">
        <v>629</v>
      </c>
      <c r="D395" s="64">
        <v>30</v>
      </c>
      <c r="E395" s="193">
        <f>D395*Sheet1!$A$8</f>
        <v>19.5</v>
      </c>
      <c r="F395" s="186"/>
      <c r="G395" s="186"/>
      <c r="H395" s="224">
        <f t="shared" si="33"/>
        <v>0</v>
      </c>
      <c r="I395" s="194">
        <v>9781472828682</v>
      </c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</row>
    <row r="396" spans="1:22" ht="15.75" customHeight="1">
      <c r="A396" s="192">
        <v>401010008</v>
      </c>
      <c r="B396" s="222" t="s">
        <v>646</v>
      </c>
      <c r="C396" s="63" t="s">
        <v>629</v>
      </c>
      <c r="D396" s="64">
        <v>30</v>
      </c>
      <c r="E396" s="193">
        <f>D396*Sheet1!$A$8</f>
        <v>19.5</v>
      </c>
      <c r="F396" s="186"/>
      <c r="G396" s="186"/>
      <c r="H396" s="224">
        <f t="shared" si="33"/>
        <v>0</v>
      </c>
      <c r="I396" s="194">
        <v>9781472834355</v>
      </c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</row>
    <row r="397" spans="1:22" ht="15.75" customHeight="1">
      <c r="A397" s="192">
        <v>401010009</v>
      </c>
      <c r="B397" s="222" t="s">
        <v>647</v>
      </c>
      <c r="C397" s="63" t="s">
        <v>629</v>
      </c>
      <c r="D397" s="64">
        <v>30</v>
      </c>
      <c r="E397" s="193">
        <f>D397*Sheet1!$A$8</f>
        <v>19.5</v>
      </c>
      <c r="F397" s="186"/>
      <c r="G397" s="186"/>
      <c r="H397" s="224">
        <f t="shared" si="33"/>
        <v>0</v>
      </c>
      <c r="I397" s="194">
        <v>9781472828804</v>
      </c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</row>
    <row r="398" spans="1:22" ht="15.75" customHeight="1">
      <c r="A398" s="192">
        <v>401010010</v>
      </c>
      <c r="B398" s="222" t="s">
        <v>648</v>
      </c>
      <c r="C398" s="63" t="s">
        <v>629</v>
      </c>
      <c r="D398" s="64">
        <v>30</v>
      </c>
      <c r="E398" s="193">
        <f>D398*Sheet1!$A$8</f>
        <v>19.5</v>
      </c>
      <c r="F398" s="186"/>
      <c r="G398" s="186"/>
      <c r="H398" s="224">
        <f t="shared" si="33"/>
        <v>0</v>
      </c>
      <c r="I398" s="194">
        <v>9781472838964</v>
      </c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</row>
    <row r="399" spans="1:22" ht="15.75" customHeight="1">
      <c r="A399" s="192">
        <v>401010015</v>
      </c>
      <c r="B399" s="222" t="s">
        <v>649</v>
      </c>
      <c r="C399" s="63" t="s">
        <v>629</v>
      </c>
      <c r="D399" s="64">
        <v>30</v>
      </c>
      <c r="E399" s="193">
        <f>D399*Sheet1!$A$8</f>
        <v>19.5</v>
      </c>
      <c r="F399" s="186"/>
      <c r="G399" s="186"/>
      <c r="H399" s="224">
        <f t="shared" si="33"/>
        <v>0</v>
      </c>
      <c r="I399" s="194">
        <v>9781472839046</v>
      </c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</row>
    <row r="400" spans="1:22" ht="15.75" customHeight="1">
      <c r="A400" s="192">
        <v>401010016</v>
      </c>
      <c r="B400" s="222" t="s">
        <v>650</v>
      </c>
      <c r="C400" s="63" t="s">
        <v>629</v>
      </c>
      <c r="D400" s="64">
        <v>30</v>
      </c>
      <c r="E400" s="193">
        <f>D400*Sheet1!$A$8</f>
        <v>19.5</v>
      </c>
      <c r="F400" s="186"/>
      <c r="G400" s="186"/>
      <c r="H400" s="224">
        <f t="shared" si="33"/>
        <v>0</v>
      </c>
      <c r="I400" s="194">
        <v>9781472839046</v>
      </c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</row>
    <row r="401" spans="1:22" ht="15.75" customHeight="1">
      <c r="A401" s="192">
        <v>401010017</v>
      </c>
      <c r="B401" s="222" t="s">
        <v>651</v>
      </c>
      <c r="C401" s="63" t="s">
        <v>629</v>
      </c>
      <c r="D401" s="64">
        <v>30</v>
      </c>
      <c r="E401" s="193">
        <f>D401*Sheet1!$A$8</f>
        <v>19.5</v>
      </c>
      <c r="F401" s="186"/>
      <c r="G401" s="186"/>
      <c r="H401" s="224">
        <f t="shared" si="33"/>
        <v>0</v>
      </c>
      <c r="I401" s="194">
        <v>9781472839008</v>
      </c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</row>
    <row r="402" spans="1:22" ht="15" customHeight="1">
      <c r="A402" s="73">
        <v>401010019</v>
      </c>
      <c r="B402" s="1179" t="s">
        <v>652</v>
      </c>
      <c r="C402" s="63" t="s">
        <v>629</v>
      </c>
      <c r="D402" s="64">
        <v>30</v>
      </c>
      <c r="E402" s="64">
        <f>D402*Sheet1!$A$8</f>
        <v>19.5</v>
      </c>
      <c r="F402" s="200"/>
      <c r="G402" s="234"/>
      <c r="H402" s="235">
        <f>E402*G402</f>
        <v>0</v>
      </c>
      <c r="I402" s="75">
        <v>9781472839084</v>
      </c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</row>
    <row r="403" spans="1:22" ht="15.75" customHeight="1">
      <c r="A403" s="192">
        <v>401017401</v>
      </c>
      <c r="B403" s="222" t="s">
        <v>653</v>
      </c>
      <c r="C403" s="63" t="s">
        <v>629</v>
      </c>
      <c r="D403" s="64">
        <v>30</v>
      </c>
      <c r="E403" s="193">
        <f>D403*Sheet1!$A$8</f>
        <v>19.5</v>
      </c>
      <c r="F403" s="186"/>
      <c r="G403" s="186"/>
      <c r="H403" s="224">
        <f>SUM(E403*G403)</f>
        <v>0</v>
      </c>
      <c r="I403" s="194">
        <v>9781472835727</v>
      </c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</row>
    <row r="404" spans="1:22" ht="15.75" customHeight="1">
      <c r="A404" s="236">
        <v>401010021</v>
      </c>
      <c r="B404" s="1179" t="s">
        <v>654</v>
      </c>
      <c r="C404" s="63" t="s">
        <v>629</v>
      </c>
      <c r="D404" s="64">
        <v>30</v>
      </c>
      <c r="E404" s="193">
        <f>D404*Sheet1!$A$8</f>
        <v>19.5</v>
      </c>
      <c r="F404" s="239"/>
      <c r="G404" s="186"/>
      <c r="H404" s="224">
        <f>SUM(E404*G404)</f>
        <v>0</v>
      </c>
      <c r="I404" s="75">
        <v>9781472860187</v>
      </c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</row>
    <row r="405" spans="1:22" ht="15.75" customHeight="1">
      <c r="A405" s="236">
        <v>401010025</v>
      </c>
      <c r="B405" s="1179" t="s">
        <v>655</v>
      </c>
      <c r="C405" s="63" t="s">
        <v>629</v>
      </c>
      <c r="D405" s="64">
        <v>30</v>
      </c>
      <c r="E405" s="193">
        <f>D405*Sheet1!$A$8</f>
        <v>19.5</v>
      </c>
      <c r="F405" s="239"/>
      <c r="G405" s="186"/>
      <c r="H405" s="224">
        <f>SUM(E405*G405)</f>
        <v>0</v>
      </c>
      <c r="I405" s="201">
        <v>9781472863706</v>
      </c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</row>
    <row r="406" spans="1:22" ht="15.75" customHeight="1">
      <c r="A406" s="390" t="s">
        <v>656</v>
      </c>
      <c r="B406" s="391"/>
      <c r="C406" s="392"/>
      <c r="D406" s="393"/>
      <c r="E406" s="392"/>
      <c r="F406" s="394"/>
      <c r="G406" s="395"/>
      <c r="H406" s="392"/>
      <c r="I406" s="396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</row>
    <row r="407" spans="1:22" ht="15.75" customHeight="1">
      <c r="A407" s="58">
        <v>401010014</v>
      </c>
      <c r="B407" s="277" t="s">
        <v>657</v>
      </c>
      <c r="C407" s="278" t="s">
        <v>65</v>
      </c>
      <c r="D407" s="259">
        <v>64</v>
      </c>
      <c r="E407" s="259">
        <f>D407/1.2*Sheet1!$A$8</f>
        <v>34.666666666666671</v>
      </c>
      <c r="F407" s="260"/>
      <c r="G407" s="261"/>
      <c r="H407" s="224">
        <f>SUM(E407*G407)</f>
        <v>0</v>
      </c>
      <c r="I407" s="262">
        <v>5060393707370</v>
      </c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</row>
    <row r="408" spans="1:22" ht="15.75" customHeight="1">
      <c r="A408" s="165" t="s">
        <v>658</v>
      </c>
      <c r="B408" s="135"/>
      <c r="C408" s="135"/>
      <c r="D408" s="133"/>
      <c r="E408" s="133"/>
      <c r="F408" s="134"/>
      <c r="G408" s="134"/>
      <c r="H408" s="166"/>
      <c r="I408" s="167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</row>
    <row r="409" spans="1:22" ht="15.75" customHeight="1">
      <c r="A409" s="885">
        <v>402610001</v>
      </c>
      <c r="B409" s="886" t="s">
        <v>659</v>
      </c>
      <c r="C409" s="887" t="s">
        <v>660</v>
      </c>
      <c r="D409" s="785">
        <v>331</v>
      </c>
      <c r="E409" s="785">
        <f>D409/1.2*Sheet1!$A$8</f>
        <v>179.29166666666669</v>
      </c>
      <c r="F409" s="837"/>
      <c r="G409" s="837"/>
      <c r="H409" s="831">
        <f>SUM(E409*G409)</f>
        <v>0</v>
      </c>
      <c r="I409" s="786">
        <v>5060572503960</v>
      </c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</row>
    <row r="410" spans="1:22" ht="15.75" customHeight="1">
      <c r="A410" s="192">
        <v>402610005</v>
      </c>
      <c r="B410" s="222" t="s">
        <v>661</v>
      </c>
      <c r="C410" s="223" t="s">
        <v>660</v>
      </c>
      <c r="D410" s="193">
        <v>331</v>
      </c>
      <c r="E410" s="193">
        <f>D410/1.2*Sheet1!$A$8</f>
        <v>179.29166666666669</v>
      </c>
      <c r="F410" s="186"/>
      <c r="G410" s="186"/>
      <c r="H410" s="224">
        <f>SUM(E410*G410)</f>
        <v>0</v>
      </c>
      <c r="I410" s="194">
        <v>5060572505605</v>
      </c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</row>
    <row r="411" spans="1:22" ht="15.75" customHeight="1">
      <c r="A411" s="192">
        <v>409910040</v>
      </c>
      <c r="B411" s="222" t="s">
        <v>662</v>
      </c>
      <c r="C411" s="223" t="s">
        <v>660</v>
      </c>
      <c r="D411" s="193">
        <v>331</v>
      </c>
      <c r="E411" s="193">
        <f>D411/1.2*Sheet1!$A$8</f>
        <v>179.29166666666669</v>
      </c>
      <c r="F411" s="186"/>
      <c r="G411" s="186"/>
      <c r="H411" s="224">
        <f>SUM(E411*G411)</f>
        <v>0</v>
      </c>
      <c r="I411" s="194">
        <v>5060393708544</v>
      </c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</row>
    <row r="412" spans="1:22" ht="15.75" customHeight="1">
      <c r="A412" s="400" t="s">
        <v>663</v>
      </c>
      <c r="B412" s="401"/>
      <c r="C412" s="402"/>
      <c r="D412" s="403"/>
      <c r="E412" s="403"/>
      <c r="F412" s="404"/>
      <c r="G412" s="404"/>
      <c r="H412" s="405"/>
      <c r="I412" s="406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</row>
    <row r="413" spans="1:22" ht="15.75" customHeight="1">
      <c r="A413" s="73">
        <v>402011302</v>
      </c>
      <c r="B413" s="1179" t="s">
        <v>664</v>
      </c>
      <c r="C413" s="63" t="s">
        <v>65</v>
      </c>
      <c r="D413" s="64">
        <v>74</v>
      </c>
      <c r="E413" s="64">
        <f>D413/1.2*Sheet1!$A$8</f>
        <v>40.083333333333336</v>
      </c>
      <c r="F413" s="200"/>
      <c r="G413" s="234"/>
      <c r="H413" s="235">
        <f>E413*G413</f>
        <v>0</v>
      </c>
      <c r="I413" s="75">
        <v>5060572506916</v>
      </c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</row>
    <row r="414" spans="1:22" ht="15.75" customHeight="1">
      <c r="A414" s="407">
        <v>402011001</v>
      </c>
      <c r="B414" s="408" t="s">
        <v>665</v>
      </c>
      <c r="C414" s="56" t="s">
        <v>65</v>
      </c>
      <c r="D414" s="47">
        <v>74</v>
      </c>
      <c r="E414" s="47">
        <f>D414/1.2*Sheet1!$A$8</f>
        <v>40.083333333333336</v>
      </c>
      <c r="F414" s="290"/>
      <c r="G414" s="290"/>
      <c r="H414" s="291">
        <f t="shared" ref="H414:H423" si="34">SUM(E414*G414)</f>
        <v>0</v>
      </c>
      <c r="I414" s="409" t="s">
        <v>666</v>
      </c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</row>
    <row r="415" spans="1:22" ht="15.75" customHeight="1">
      <c r="A415" s="407">
        <v>402011011</v>
      </c>
      <c r="B415" s="408" t="s">
        <v>667</v>
      </c>
      <c r="C415" s="56" t="s">
        <v>65</v>
      </c>
      <c r="D415" s="47">
        <v>74</v>
      </c>
      <c r="E415" s="47">
        <f>D415/1.2*Sheet1!$A$8</f>
        <v>40.083333333333336</v>
      </c>
      <c r="F415" s="290"/>
      <c r="G415" s="290"/>
      <c r="H415" s="291">
        <f t="shared" si="34"/>
        <v>0</v>
      </c>
      <c r="I415" s="409" t="s">
        <v>668</v>
      </c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</row>
    <row r="416" spans="1:22" ht="15.75" customHeight="1">
      <c r="A416" s="411">
        <v>402011016</v>
      </c>
      <c r="B416" s="334" t="s">
        <v>669</v>
      </c>
      <c r="C416" s="74" t="s">
        <v>65</v>
      </c>
      <c r="D416" s="64">
        <v>74</v>
      </c>
      <c r="E416" s="64">
        <f>D416/1.2*Sheet1!$A$8</f>
        <v>40.083333333333336</v>
      </c>
      <c r="F416" s="186"/>
      <c r="G416" s="186"/>
      <c r="H416" s="224">
        <f t="shared" si="34"/>
        <v>0</v>
      </c>
      <c r="I416" s="412" t="s">
        <v>670</v>
      </c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</row>
    <row r="417" spans="1:22" ht="15.75" customHeight="1">
      <c r="A417" s="411">
        <v>402013001</v>
      </c>
      <c r="B417" s="334" t="s">
        <v>671</v>
      </c>
      <c r="C417" s="74" t="s">
        <v>65</v>
      </c>
      <c r="D417" s="64">
        <v>74</v>
      </c>
      <c r="E417" s="64">
        <f>D417/1.2*Sheet1!$A$8</f>
        <v>40.083333333333336</v>
      </c>
      <c r="F417" s="186"/>
      <c r="G417" s="186"/>
      <c r="H417" s="224">
        <f t="shared" si="34"/>
        <v>0</v>
      </c>
      <c r="I417" s="412" t="s">
        <v>672</v>
      </c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</row>
    <row r="418" spans="1:22" ht="15.75" customHeight="1">
      <c r="A418" s="411">
        <v>402013003</v>
      </c>
      <c r="B418" s="334" t="s">
        <v>673</v>
      </c>
      <c r="C418" s="74" t="s">
        <v>65</v>
      </c>
      <c r="D418" s="64">
        <v>74</v>
      </c>
      <c r="E418" s="64">
        <f>D418/1.2*Sheet1!$A$8</f>
        <v>40.083333333333336</v>
      </c>
      <c r="F418" s="186"/>
      <c r="G418" s="186"/>
      <c r="H418" s="224">
        <f t="shared" si="34"/>
        <v>0</v>
      </c>
      <c r="I418" s="412" t="s">
        <v>674</v>
      </c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</row>
    <row r="419" spans="1:22" ht="15.75" customHeight="1">
      <c r="A419" s="411">
        <v>402016001</v>
      </c>
      <c r="B419" s="334" t="s">
        <v>675</v>
      </c>
      <c r="C419" s="74" t="s">
        <v>65</v>
      </c>
      <c r="D419" s="64">
        <v>74</v>
      </c>
      <c r="E419" s="64">
        <f>D419/1.2*Sheet1!$A$8</f>
        <v>40.083333333333336</v>
      </c>
      <c r="F419" s="186"/>
      <c r="G419" s="186"/>
      <c r="H419" s="224">
        <f t="shared" si="34"/>
        <v>0</v>
      </c>
      <c r="I419" s="412" t="s">
        <v>676</v>
      </c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</row>
    <row r="420" spans="1:22" ht="15.75" customHeight="1">
      <c r="A420" s="407" t="s">
        <v>677</v>
      </c>
      <c r="B420" s="408" t="s">
        <v>678</v>
      </c>
      <c r="C420" s="56" t="s">
        <v>65</v>
      </c>
      <c r="D420" s="47">
        <v>74</v>
      </c>
      <c r="E420" s="47">
        <f>D420/1.2*Sheet1!$A$8</f>
        <v>40.083333333333336</v>
      </c>
      <c r="F420" s="290"/>
      <c r="G420" s="290"/>
      <c r="H420" s="291">
        <f t="shared" si="34"/>
        <v>0</v>
      </c>
      <c r="I420" s="409" t="s">
        <v>679</v>
      </c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</row>
    <row r="421" spans="1:22" ht="15.75" customHeight="1">
      <c r="A421" s="57">
        <v>402012055</v>
      </c>
      <c r="B421" s="414" t="s">
        <v>680</v>
      </c>
      <c r="C421" s="46" t="s">
        <v>65</v>
      </c>
      <c r="D421" s="47">
        <v>74</v>
      </c>
      <c r="E421" s="47">
        <f>D421/1.2*Sheet1!$A$8</f>
        <v>40.083333333333336</v>
      </c>
      <c r="F421" s="289"/>
      <c r="G421" s="413"/>
      <c r="H421" s="291">
        <f t="shared" si="34"/>
        <v>0</v>
      </c>
      <c r="I421" s="48">
        <v>5060917992565</v>
      </c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</row>
    <row r="422" spans="1:22" ht="15.75" customHeight="1">
      <c r="A422" s="411" t="s">
        <v>681</v>
      </c>
      <c r="B422" s="334" t="s">
        <v>682</v>
      </c>
      <c r="C422" s="74" t="s">
        <v>65</v>
      </c>
      <c r="D422" s="64">
        <v>74</v>
      </c>
      <c r="E422" s="64">
        <f>D422/1.2*Sheet1!$A$8</f>
        <v>40.083333333333336</v>
      </c>
      <c r="F422" s="186"/>
      <c r="G422" s="186"/>
      <c r="H422" s="224">
        <f t="shared" si="34"/>
        <v>0</v>
      </c>
      <c r="I422" s="412" t="s">
        <v>683</v>
      </c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</row>
    <row r="423" spans="1:22" ht="15.75" customHeight="1">
      <c r="A423" s="411" t="s">
        <v>684</v>
      </c>
      <c r="B423" s="334" t="s">
        <v>685</v>
      </c>
      <c r="C423" s="74" t="s">
        <v>65</v>
      </c>
      <c r="D423" s="64">
        <v>74</v>
      </c>
      <c r="E423" s="64">
        <f>D423/1.2*Sheet1!$A$8</f>
        <v>40.083333333333336</v>
      </c>
      <c r="F423" s="186"/>
      <c r="G423" s="186"/>
      <c r="H423" s="224">
        <f t="shared" si="34"/>
        <v>0</v>
      </c>
      <c r="I423" s="412" t="s">
        <v>686</v>
      </c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</row>
    <row r="424" spans="1:22" ht="23.45">
      <c r="A424" s="67" t="s">
        <v>687</v>
      </c>
      <c r="B424" s="415"/>
      <c r="C424" s="416"/>
      <c r="D424" s="417"/>
      <c r="E424" s="417"/>
      <c r="F424" s="418"/>
      <c r="G424" s="418"/>
      <c r="H424" s="419"/>
      <c r="I424" s="420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</row>
    <row r="425" spans="1:22" ht="15.75" customHeight="1">
      <c r="A425" s="852">
        <v>482010001</v>
      </c>
      <c r="B425" s="853" t="s">
        <v>145</v>
      </c>
      <c r="C425" s="854" t="s">
        <v>75</v>
      </c>
      <c r="D425" s="855">
        <v>120</v>
      </c>
      <c r="E425" s="855">
        <f>D425/1.2*Sheet1!$A$8</f>
        <v>65</v>
      </c>
      <c r="F425" s="856"/>
      <c r="G425" s="857"/>
      <c r="H425" s="858">
        <f>SUM(E425*G425)</f>
        <v>0</v>
      </c>
      <c r="I425" s="859">
        <v>5060917992831</v>
      </c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</row>
    <row r="426" spans="1:22" ht="15.75" customHeight="1">
      <c r="A426" s="860">
        <v>481010001</v>
      </c>
      <c r="B426" s="861" t="s">
        <v>688</v>
      </c>
      <c r="C426" s="862" t="s">
        <v>629</v>
      </c>
      <c r="D426" s="863">
        <v>30</v>
      </c>
      <c r="E426" s="864">
        <f>D426*Sheet1!$A$8</f>
        <v>19.5</v>
      </c>
      <c r="F426" s="865"/>
      <c r="G426" s="866"/>
      <c r="H426" s="783">
        <f>SUM(E426*G426)</f>
        <v>0</v>
      </c>
      <c r="I426" s="867">
        <v>9781915319739</v>
      </c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</row>
    <row r="427" spans="1:22" ht="15.75" customHeight="1">
      <c r="A427" s="756">
        <v>482010003</v>
      </c>
      <c r="B427" s="757" t="s">
        <v>689</v>
      </c>
      <c r="C427" s="767" t="s">
        <v>65</v>
      </c>
      <c r="D427" s="761">
        <v>144</v>
      </c>
      <c r="E427" s="761">
        <f>D427/1.2*Sheet1!$A$8</f>
        <v>78</v>
      </c>
      <c r="F427" s="762"/>
      <c r="G427" s="840"/>
      <c r="H427" s="813">
        <f t="shared" ref="H427:H441" si="35">SUM(E427*G427)</f>
        <v>0</v>
      </c>
      <c r="I427" s="759">
        <v>5060917992954</v>
      </c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</row>
    <row r="428" spans="1:22" ht="15.75" customHeight="1">
      <c r="A428" s="756">
        <v>482010002</v>
      </c>
      <c r="B428" s="757" t="s">
        <v>690</v>
      </c>
      <c r="C428" s="767" t="s">
        <v>65</v>
      </c>
      <c r="D428" s="761">
        <v>144</v>
      </c>
      <c r="E428" s="761">
        <f>D428/1.2*Sheet1!$A$8</f>
        <v>78</v>
      </c>
      <c r="F428" s="762"/>
      <c r="G428" s="840"/>
      <c r="H428" s="813">
        <f t="shared" si="35"/>
        <v>0</v>
      </c>
      <c r="I428" s="759">
        <v>5060917992947</v>
      </c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</row>
    <row r="429" spans="1:22" ht="15.75" customHeight="1">
      <c r="A429" s="756">
        <v>482010004</v>
      </c>
      <c r="B429" s="757" t="s">
        <v>691</v>
      </c>
      <c r="C429" s="767" t="s">
        <v>65</v>
      </c>
      <c r="D429" s="761">
        <v>144</v>
      </c>
      <c r="E429" s="761">
        <f>D429/1.2*Sheet1!$A$8</f>
        <v>78</v>
      </c>
      <c r="F429" s="762"/>
      <c r="G429" s="840"/>
      <c r="H429" s="813">
        <f t="shared" si="35"/>
        <v>0</v>
      </c>
      <c r="I429" s="759">
        <v>5060917992961</v>
      </c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</row>
    <row r="430" spans="1:22" ht="15.75" customHeight="1">
      <c r="A430" s="756">
        <v>482010005</v>
      </c>
      <c r="B430" s="757" t="s">
        <v>692</v>
      </c>
      <c r="C430" s="767" t="s">
        <v>65</v>
      </c>
      <c r="D430" s="761">
        <v>144</v>
      </c>
      <c r="E430" s="761">
        <f>D430/1.2*Sheet1!$A$8</f>
        <v>78</v>
      </c>
      <c r="F430" s="762"/>
      <c r="G430" s="840"/>
      <c r="H430" s="813">
        <f t="shared" si="35"/>
        <v>0</v>
      </c>
      <c r="I430" s="759">
        <v>5060917992930</v>
      </c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</row>
    <row r="431" spans="1:22" ht="15.75" customHeight="1">
      <c r="A431" s="875">
        <v>482010006</v>
      </c>
      <c r="B431" s="869" t="s">
        <v>693</v>
      </c>
      <c r="C431" s="976" t="s">
        <v>65</v>
      </c>
      <c r="D431" s="977">
        <v>144</v>
      </c>
      <c r="E431" s="977">
        <f>D431/1.2*Sheet1!$A$8</f>
        <v>78</v>
      </c>
      <c r="F431" s="978"/>
      <c r="G431" s="840"/>
      <c r="H431" s="813">
        <f t="shared" ref="H431" si="36">SUM(E431*G431)</f>
        <v>0</v>
      </c>
      <c r="I431" s="969">
        <v>5060917992978</v>
      </c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</row>
    <row r="432" spans="1:22" ht="15.75" customHeight="1">
      <c r="A432" s="756">
        <v>403011032</v>
      </c>
      <c r="B432" s="749" t="s">
        <v>694</v>
      </c>
      <c r="C432" s="767" t="s">
        <v>61</v>
      </c>
      <c r="D432" s="761">
        <v>16.5</v>
      </c>
      <c r="E432" s="761">
        <f>D432/1.2*Sheet1!$A$8</f>
        <v>8.9375</v>
      </c>
      <c r="F432" s="762"/>
      <c r="G432" s="840"/>
      <c r="H432" s="813">
        <f t="shared" si="35"/>
        <v>0</v>
      </c>
      <c r="I432" s="759">
        <v>5060917993074</v>
      </c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</row>
    <row r="433" spans="1:22" ht="15.75" customHeight="1">
      <c r="A433" s="756">
        <v>403011030</v>
      </c>
      <c r="B433" s="749" t="s">
        <v>695</v>
      </c>
      <c r="C433" s="767" t="s">
        <v>61</v>
      </c>
      <c r="D433" s="761">
        <v>16.5</v>
      </c>
      <c r="E433" s="761">
        <f>D433/1.2*Sheet1!$A$8</f>
        <v>8.9375</v>
      </c>
      <c r="F433" s="762"/>
      <c r="G433" s="840"/>
      <c r="H433" s="813">
        <f t="shared" si="35"/>
        <v>0</v>
      </c>
      <c r="I433" s="753">
        <v>5060917993050</v>
      </c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</row>
    <row r="434" spans="1:22" ht="15.75" customHeight="1">
      <c r="A434" s="841">
        <v>405002003</v>
      </c>
      <c r="B434" s="842" t="s">
        <v>696</v>
      </c>
      <c r="C434" s="843" t="s">
        <v>61</v>
      </c>
      <c r="D434" s="795">
        <v>16.5</v>
      </c>
      <c r="E434" s="795">
        <f>D434/1.2*Sheet1!$A$8</f>
        <v>8.9375</v>
      </c>
      <c r="F434" s="844"/>
      <c r="G434" s="840"/>
      <c r="H434" s="813">
        <f t="shared" si="35"/>
        <v>0</v>
      </c>
      <c r="I434" s="845">
        <v>5060917993104</v>
      </c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</row>
    <row r="435" spans="1:22" ht="15.75" customHeight="1">
      <c r="A435" s="756">
        <v>405002002</v>
      </c>
      <c r="B435" s="749" t="s">
        <v>697</v>
      </c>
      <c r="C435" s="767" t="s">
        <v>61</v>
      </c>
      <c r="D435" s="761">
        <v>16.5</v>
      </c>
      <c r="E435" s="761">
        <f>D435/1.2*Sheet1!$A$8</f>
        <v>8.9375</v>
      </c>
      <c r="F435" s="762"/>
      <c r="G435" s="840"/>
      <c r="H435" s="813">
        <f t="shared" si="35"/>
        <v>0</v>
      </c>
      <c r="I435" s="759">
        <v>5060917993098</v>
      </c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</row>
    <row r="436" spans="1:22" ht="15.75" customHeight="1">
      <c r="A436" s="756">
        <v>403013012</v>
      </c>
      <c r="B436" s="749" t="s">
        <v>698</v>
      </c>
      <c r="C436" s="767" t="s">
        <v>61</v>
      </c>
      <c r="D436" s="761">
        <v>16.5</v>
      </c>
      <c r="E436" s="761">
        <f>D436/1.2*Sheet1!$A$8</f>
        <v>8.9375</v>
      </c>
      <c r="F436" s="762"/>
      <c r="G436" s="840"/>
      <c r="H436" s="813">
        <f t="shared" si="35"/>
        <v>0</v>
      </c>
      <c r="I436" s="759">
        <v>5060917993067</v>
      </c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</row>
    <row r="437" spans="1:22" ht="15.75" customHeight="1">
      <c r="A437" s="756">
        <v>403014015</v>
      </c>
      <c r="B437" s="749" t="s">
        <v>699</v>
      </c>
      <c r="C437" s="767" t="s">
        <v>61</v>
      </c>
      <c r="D437" s="761">
        <v>16.5</v>
      </c>
      <c r="E437" s="761">
        <f>D437/1.2*Sheet1!$A$8</f>
        <v>8.9375</v>
      </c>
      <c r="F437" s="762"/>
      <c r="G437" s="840"/>
      <c r="H437" s="813">
        <f t="shared" si="35"/>
        <v>0</v>
      </c>
      <c r="I437" s="759">
        <v>5060917993081</v>
      </c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</row>
    <row r="438" spans="1:22" ht="15.75" customHeight="1">
      <c r="A438" s="846" t="s">
        <v>700</v>
      </c>
      <c r="B438" s="847" t="s">
        <v>701</v>
      </c>
      <c r="C438" s="848" t="s">
        <v>702</v>
      </c>
      <c r="D438" s="849">
        <v>18</v>
      </c>
      <c r="E438" s="849">
        <v>9.75</v>
      </c>
      <c r="F438" s="850"/>
      <c r="G438" s="840"/>
      <c r="H438" s="813">
        <f t="shared" si="35"/>
        <v>0</v>
      </c>
      <c r="I438" s="851" t="s">
        <v>80</v>
      </c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</row>
    <row r="439" spans="1:22" ht="15.75" customHeight="1">
      <c r="A439" s="846" t="s">
        <v>703</v>
      </c>
      <c r="B439" s="847" t="s">
        <v>704</v>
      </c>
      <c r="C439" s="848" t="s">
        <v>702</v>
      </c>
      <c r="D439" s="849">
        <v>18</v>
      </c>
      <c r="E439" s="849">
        <v>9.75</v>
      </c>
      <c r="F439" s="850"/>
      <c r="G439" s="840"/>
      <c r="H439" s="813">
        <f t="shared" si="35"/>
        <v>0</v>
      </c>
      <c r="I439" s="851" t="s">
        <v>80</v>
      </c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</row>
    <row r="440" spans="1:22" ht="15.75" customHeight="1">
      <c r="A440" s="846" t="s">
        <v>705</v>
      </c>
      <c r="B440" s="847" t="s">
        <v>706</v>
      </c>
      <c r="C440" s="848" t="s">
        <v>702</v>
      </c>
      <c r="D440" s="849">
        <v>18</v>
      </c>
      <c r="E440" s="849">
        <v>9.75</v>
      </c>
      <c r="F440" s="850"/>
      <c r="G440" s="840"/>
      <c r="H440" s="813">
        <f t="shared" si="35"/>
        <v>0</v>
      </c>
      <c r="I440" s="851" t="s">
        <v>80</v>
      </c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</row>
    <row r="441" spans="1:22" ht="15.75" customHeight="1">
      <c r="A441" s="846" t="s">
        <v>707</v>
      </c>
      <c r="B441" s="847" t="s">
        <v>708</v>
      </c>
      <c r="C441" s="848" t="s">
        <v>702</v>
      </c>
      <c r="D441" s="849">
        <v>18</v>
      </c>
      <c r="E441" s="849">
        <v>9.75</v>
      </c>
      <c r="F441" s="850"/>
      <c r="G441" s="840"/>
      <c r="H441" s="813">
        <f t="shared" si="35"/>
        <v>0</v>
      </c>
      <c r="I441" s="851" t="s">
        <v>80</v>
      </c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</row>
    <row r="442" spans="1:22" ht="26.25" customHeight="1">
      <c r="A442" s="67" t="s">
        <v>709</v>
      </c>
      <c r="B442" s="415"/>
      <c r="C442" s="416"/>
      <c r="D442" s="417"/>
      <c r="E442" s="417"/>
      <c r="F442" s="418"/>
      <c r="G442" s="418"/>
      <c r="H442" s="419"/>
      <c r="I442" s="420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</row>
    <row r="443" spans="1:22" ht="15.75" customHeight="1">
      <c r="A443" s="165" t="s">
        <v>710</v>
      </c>
      <c r="B443" s="135"/>
      <c r="C443" s="135"/>
      <c r="D443" s="133"/>
      <c r="E443" s="133"/>
      <c r="F443" s="134"/>
      <c r="G443" s="134"/>
      <c r="H443" s="166"/>
      <c r="I443" s="167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</row>
    <row r="444" spans="1:22" ht="15.75" customHeight="1">
      <c r="A444" s="68">
        <v>771510003</v>
      </c>
      <c r="B444" s="108" t="s">
        <v>711</v>
      </c>
      <c r="C444" s="114" t="s">
        <v>142</v>
      </c>
      <c r="D444" s="71">
        <v>74</v>
      </c>
      <c r="E444" s="71">
        <f>D444/1.2*Sheet1!$A$8</f>
        <v>40.083333333333336</v>
      </c>
      <c r="F444" s="107"/>
      <c r="G444" s="115"/>
      <c r="H444" s="126">
        <f>SUM(E444*G444)</f>
        <v>0</v>
      </c>
      <c r="I444" s="72">
        <v>5060572506466</v>
      </c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</row>
    <row r="445" spans="1:22" ht="15.75" customHeight="1">
      <c r="A445" s="183">
        <v>771510002</v>
      </c>
      <c r="B445" s="421" t="s">
        <v>712</v>
      </c>
      <c r="C445" s="269" t="s">
        <v>713</v>
      </c>
      <c r="D445" s="64">
        <v>30</v>
      </c>
      <c r="E445" s="64">
        <f>D445/1.2*Sheet1!$A$8</f>
        <v>16.25</v>
      </c>
      <c r="F445" s="186"/>
      <c r="G445" s="186"/>
      <c r="H445" s="224">
        <f>SUM(E445*G445)</f>
        <v>0</v>
      </c>
      <c r="I445" s="264">
        <v>9781915319753</v>
      </c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</row>
    <row r="446" spans="1:22" ht="15.75" customHeight="1">
      <c r="A446" s="236">
        <v>772211016</v>
      </c>
      <c r="B446" s="421" t="s">
        <v>714</v>
      </c>
      <c r="C446" s="63" t="s">
        <v>715</v>
      </c>
      <c r="D446" s="64">
        <v>25</v>
      </c>
      <c r="E446" s="64">
        <f>D446/1.2*Sheet1!$A$8</f>
        <v>13.541666666666668</v>
      </c>
      <c r="F446" s="239"/>
      <c r="G446" s="186"/>
      <c r="H446" s="224">
        <f>SUM(E446*G446)</f>
        <v>0</v>
      </c>
      <c r="I446" s="201">
        <v>5060572503670</v>
      </c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</row>
    <row r="447" spans="1:22" ht="15.75" customHeight="1">
      <c r="A447" s="58">
        <v>773410001</v>
      </c>
      <c r="B447" s="59" t="s">
        <v>716</v>
      </c>
      <c r="C447" s="278" t="s">
        <v>717</v>
      </c>
      <c r="D447" s="259">
        <v>14.5</v>
      </c>
      <c r="E447" s="259">
        <f>D447/1.2*Sheet1!$A$8</f>
        <v>7.854166666666667</v>
      </c>
      <c r="F447" s="422"/>
      <c r="G447" s="423"/>
      <c r="H447" s="224">
        <f>SUM(E447*G447)</f>
        <v>0</v>
      </c>
      <c r="I447" s="75">
        <v>5060393707752</v>
      </c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</row>
    <row r="448" spans="1:22" ht="15.75" customHeight="1">
      <c r="A448" s="165" t="s">
        <v>718</v>
      </c>
      <c r="B448" s="135"/>
      <c r="C448" s="135"/>
      <c r="D448" s="133"/>
      <c r="E448" s="133"/>
      <c r="F448" s="134"/>
      <c r="G448" s="134"/>
      <c r="H448" s="166"/>
      <c r="I448" s="167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</row>
    <row r="449" spans="1:22" ht="15.75" customHeight="1">
      <c r="A449" s="58">
        <v>773411001</v>
      </c>
      <c r="B449" s="277" t="s">
        <v>719</v>
      </c>
      <c r="C449" s="278" t="s">
        <v>717</v>
      </c>
      <c r="D449" s="259">
        <v>14.5</v>
      </c>
      <c r="E449" s="259">
        <f>D449/1.2*Sheet1!$A$8</f>
        <v>7.854166666666667</v>
      </c>
      <c r="F449" s="422"/>
      <c r="G449" s="423"/>
      <c r="H449" s="224">
        <f>SUM(E449*G449)</f>
        <v>0</v>
      </c>
      <c r="I449" s="194">
        <v>5060393707110</v>
      </c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</row>
    <row r="450" spans="1:22" ht="15.75" customHeight="1">
      <c r="A450" s="192">
        <v>772012003</v>
      </c>
      <c r="B450" s="222" t="s">
        <v>720</v>
      </c>
      <c r="C450" s="223" t="s">
        <v>65</v>
      </c>
      <c r="D450" s="193">
        <v>45.5</v>
      </c>
      <c r="E450" s="193">
        <f>D450/1.2*Sheet1!$A$8</f>
        <v>24.645833333333336</v>
      </c>
      <c r="F450" s="186"/>
      <c r="G450" s="186"/>
      <c r="H450" s="224">
        <f>SUM(E450*G450)</f>
        <v>0</v>
      </c>
      <c r="I450" s="194">
        <v>5060572501522</v>
      </c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</row>
    <row r="451" spans="1:22" ht="15.75" customHeight="1">
      <c r="A451" s="192">
        <v>772012004</v>
      </c>
      <c r="B451" s="222" t="s">
        <v>721</v>
      </c>
      <c r="C451" s="223" t="s">
        <v>65</v>
      </c>
      <c r="D451" s="193">
        <v>38</v>
      </c>
      <c r="E451" s="193">
        <f>D451/1.2*Sheet1!$A$8</f>
        <v>20.583333333333336</v>
      </c>
      <c r="F451" s="186"/>
      <c r="G451" s="186"/>
      <c r="H451" s="224">
        <f>SUM(E451*G451)</f>
        <v>0</v>
      </c>
      <c r="I451" s="194">
        <v>5060572501539</v>
      </c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</row>
    <row r="452" spans="1:22" ht="15.75" customHeight="1">
      <c r="A452" s="165" t="s">
        <v>722</v>
      </c>
      <c r="B452" s="135"/>
      <c r="C452" s="135"/>
      <c r="D452" s="133"/>
      <c r="E452" s="133"/>
      <c r="F452" s="134"/>
      <c r="G452" s="134"/>
      <c r="H452" s="166"/>
      <c r="I452" s="167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</row>
    <row r="453" spans="1:22" ht="15.75" customHeight="1">
      <c r="A453" s="58">
        <v>773412001</v>
      </c>
      <c r="B453" s="277" t="s">
        <v>723</v>
      </c>
      <c r="C453" s="278" t="s">
        <v>717</v>
      </c>
      <c r="D453" s="259">
        <v>14.5</v>
      </c>
      <c r="E453" s="259">
        <f>D453/1.2*Sheet1!$A$8</f>
        <v>7.854166666666667</v>
      </c>
      <c r="F453" s="422"/>
      <c r="G453" s="423"/>
      <c r="H453" s="224">
        <f t="shared" ref="H453:H459" si="37">SUM(E453*G453)</f>
        <v>0</v>
      </c>
      <c r="I453" s="194">
        <v>5060393707127</v>
      </c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</row>
    <row r="454" spans="1:22" ht="15.75" customHeight="1">
      <c r="A454" s="192">
        <v>772012015</v>
      </c>
      <c r="B454" s="222" t="s">
        <v>724</v>
      </c>
      <c r="C454" s="223" t="s">
        <v>65</v>
      </c>
      <c r="D454" s="193">
        <v>38</v>
      </c>
      <c r="E454" s="193">
        <f>D454/1.2*Sheet1!$A$8</f>
        <v>20.583333333333336</v>
      </c>
      <c r="F454" s="186"/>
      <c r="G454" s="186"/>
      <c r="H454" s="224">
        <f t="shared" si="37"/>
        <v>0</v>
      </c>
      <c r="I454" s="194">
        <v>5060572502352</v>
      </c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</row>
    <row r="455" spans="1:22" ht="15.75" customHeight="1">
      <c r="A455" s="192">
        <v>772012013</v>
      </c>
      <c r="B455" s="222" t="s">
        <v>725</v>
      </c>
      <c r="C455" s="223" t="s">
        <v>65</v>
      </c>
      <c r="D455" s="193">
        <v>45.5</v>
      </c>
      <c r="E455" s="193">
        <f>D455/1.2*Sheet1!$A$8</f>
        <v>24.645833333333336</v>
      </c>
      <c r="F455" s="186"/>
      <c r="G455" s="186"/>
      <c r="H455" s="224">
        <f t="shared" si="37"/>
        <v>0</v>
      </c>
      <c r="I455" s="194">
        <v>5060572502376</v>
      </c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</row>
    <row r="456" spans="1:22" ht="15.75" customHeight="1">
      <c r="A456" s="192">
        <v>772212008</v>
      </c>
      <c r="B456" s="222" t="s">
        <v>726</v>
      </c>
      <c r="C456" s="223" t="s">
        <v>727</v>
      </c>
      <c r="D456" s="193">
        <v>38.5</v>
      </c>
      <c r="E456" s="193">
        <f>D456/1.2*Sheet1!$A$8</f>
        <v>20.854166666666668</v>
      </c>
      <c r="F456" s="186"/>
      <c r="G456" s="186"/>
      <c r="H456" s="224">
        <f t="shared" si="37"/>
        <v>0</v>
      </c>
      <c r="I456" s="194">
        <v>5060572503311</v>
      </c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</row>
    <row r="457" spans="1:22" ht="15.75" customHeight="1">
      <c r="A457" s="236">
        <v>772212014</v>
      </c>
      <c r="B457" s="237" t="s">
        <v>728</v>
      </c>
      <c r="C457" s="63" t="s">
        <v>69</v>
      </c>
      <c r="D457" s="64">
        <v>38.5</v>
      </c>
      <c r="E457" s="64">
        <f>D457/1.2*Sheet1!$A$8</f>
        <v>20.854166666666668</v>
      </c>
      <c r="F457" s="186"/>
      <c r="G457" s="186"/>
      <c r="H457" s="224">
        <f t="shared" si="37"/>
        <v>0</v>
      </c>
      <c r="I457" s="201">
        <v>5060572503366</v>
      </c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</row>
    <row r="458" spans="1:22" ht="15.75" customHeight="1">
      <c r="A458" s="192">
        <v>772411001</v>
      </c>
      <c r="B458" s="222" t="s">
        <v>729</v>
      </c>
      <c r="C458" s="223" t="s">
        <v>727</v>
      </c>
      <c r="D458" s="193">
        <v>45.5</v>
      </c>
      <c r="E458" s="193">
        <f>D458/1.2*Sheet1!$A$8</f>
        <v>24.645833333333336</v>
      </c>
      <c r="F458" s="186"/>
      <c r="G458" s="186"/>
      <c r="H458" s="224">
        <f t="shared" si="37"/>
        <v>0</v>
      </c>
      <c r="I458" s="194">
        <v>5060572505650</v>
      </c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</row>
    <row r="459" spans="1:22" ht="15.75" customHeight="1">
      <c r="A459" s="236">
        <v>775101007</v>
      </c>
      <c r="B459" s="302" t="s">
        <v>730</v>
      </c>
      <c r="C459" s="63" t="s">
        <v>69</v>
      </c>
      <c r="D459" s="64">
        <v>35.5</v>
      </c>
      <c r="E459" s="64">
        <f>D459/1.2*Sheet1!$A$8</f>
        <v>19.229166666666668</v>
      </c>
      <c r="F459" s="239"/>
      <c r="G459" s="186"/>
      <c r="H459" s="224">
        <f t="shared" si="37"/>
        <v>0</v>
      </c>
      <c r="I459" s="201">
        <v>5060917990233</v>
      </c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</row>
    <row r="460" spans="1:22" ht="15.75" customHeight="1">
      <c r="A460" s="165" t="s">
        <v>731</v>
      </c>
      <c r="B460" s="135"/>
      <c r="C460" s="135"/>
      <c r="D460" s="133"/>
      <c r="E460" s="133"/>
      <c r="F460" s="134"/>
      <c r="G460" s="134"/>
      <c r="H460" s="166"/>
      <c r="I460" s="167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</row>
    <row r="461" spans="1:22" ht="15.75" customHeight="1">
      <c r="A461" s="397">
        <v>779512002</v>
      </c>
      <c r="B461" s="398" t="s">
        <v>732</v>
      </c>
      <c r="C461" s="399" t="s">
        <v>733</v>
      </c>
      <c r="D461" s="49">
        <v>14.5</v>
      </c>
      <c r="E461" s="49">
        <f>D461/1.2*Sheet1!$A$8</f>
        <v>7.854166666666667</v>
      </c>
      <c r="F461" s="290"/>
      <c r="G461" s="290"/>
      <c r="H461" s="47">
        <f t="shared" ref="H461:H473" si="38">E461*G461</f>
        <v>0</v>
      </c>
      <c r="I461" s="218">
        <v>5060572502642</v>
      </c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</row>
    <row r="462" spans="1:22" ht="15.75" customHeight="1">
      <c r="A462" s="58">
        <v>773413001</v>
      </c>
      <c r="B462" s="277" t="s">
        <v>734</v>
      </c>
      <c r="C462" s="278" t="s">
        <v>717</v>
      </c>
      <c r="D462" s="259">
        <v>14.5</v>
      </c>
      <c r="E462" s="259">
        <f>D462/1.2*Sheet1!$A$8</f>
        <v>7.854166666666667</v>
      </c>
      <c r="F462" s="422"/>
      <c r="G462" s="423"/>
      <c r="H462" s="259">
        <f t="shared" si="38"/>
        <v>0</v>
      </c>
      <c r="I462" s="194">
        <v>5060393707134</v>
      </c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</row>
    <row r="463" spans="1:22" ht="15.75" customHeight="1">
      <c r="A463" s="58">
        <v>772012004</v>
      </c>
      <c r="B463" s="277" t="s">
        <v>721</v>
      </c>
      <c r="C463" s="223" t="s">
        <v>65</v>
      </c>
      <c r="D463" s="259">
        <v>38</v>
      </c>
      <c r="E463" s="259">
        <f>D463/1.2*Sheet1!$A$8</f>
        <v>20.583333333333336</v>
      </c>
      <c r="F463" s="422"/>
      <c r="G463" s="423"/>
      <c r="H463" s="259">
        <f t="shared" si="38"/>
        <v>0</v>
      </c>
      <c r="I463" s="262">
        <v>5060572501539</v>
      </c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</row>
    <row r="464" spans="1:22" ht="15.75" customHeight="1">
      <c r="A464" s="58">
        <v>772412007</v>
      </c>
      <c r="B464" s="277" t="s">
        <v>735</v>
      </c>
      <c r="C464" s="63" t="s">
        <v>69</v>
      </c>
      <c r="D464" s="259">
        <v>38.5</v>
      </c>
      <c r="E464" s="259">
        <f>D464/1.2*Sheet1!$A$8</f>
        <v>20.854166666666668</v>
      </c>
      <c r="F464" s="260"/>
      <c r="G464" s="261"/>
      <c r="H464" s="259">
        <f t="shared" si="38"/>
        <v>0</v>
      </c>
      <c r="I464" s="262">
        <v>5060572507401</v>
      </c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</row>
    <row r="465" spans="1:22" ht="15.75" customHeight="1">
      <c r="A465" s="58">
        <v>772412005</v>
      </c>
      <c r="B465" s="277" t="s">
        <v>736</v>
      </c>
      <c r="C465" s="63" t="s">
        <v>69</v>
      </c>
      <c r="D465" s="259">
        <v>38.5</v>
      </c>
      <c r="E465" s="259">
        <f>D465/1.2*Sheet1!$A$8</f>
        <v>20.854166666666668</v>
      </c>
      <c r="F465" s="260"/>
      <c r="G465" s="261"/>
      <c r="H465" s="259">
        <f t="shared" si="38"/>
        <v>0</v>
      </c>
      <c r="I465" s="262">
        <v>5060572506220</v>
      </c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</row>
    <row r="466" spans="1:22" ht="15.75" customHeight="1">
      <c r="A466" s="192">
        <v>772211012</v>
      </c>
      <c r="B466" s="222" t="s">
        <v>737</v>
      </c>
      <c r="C466" s="63" t="s">
        <v>69</v>
      </c>
      <c r="D466" s="193">
        <v>38.5</v>
      </c>
      <c r="E466" s="193">
        <f>D466/1.2*Sheet1!$A$8</f>
        <v>20.854166666666668</v>
      </c>
      <c r="F466" s="186"/>
      <c r="G466" s="186"/>
      <c r="H466" s="259">
        <f t="shared" si="38"/>
        <v>0</v>
      </c>
      <c r="I466" s="194">
        <v>5060572503380</v>
      </c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</row>
    <row r="467" spans="1:22" ht="15.75" customHeight="1">
      <c r="A467" s="73">
        <v>772412009</v>
      </c>
      <c r="B467" s="1179" t="s">
        <v>738</v>
      </c>
      <c r="C467" s="63" t="s">
        <v>69</v>
      </c>
      <c r="D467" s="64">
        <v>45.5</v>
      </c>
      <c r="E467" s="64">
        <f>D467/1.2*Sheet1!$A$8</f>
        <v>24.645833333333336</v>
      </c>
      <c r="F467" s="200"/>
      <c r="G467" s="234"/>
      <c r="H467" s="259">
        <f t="shared" si="38"/>
        <v>0</v>
      </c>
      <c r="I467" s="201">
        <v>5060572506770</v>
      </c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</row>
    <row r="468" spans="1:22" ht="15.75" customHeight="1">
      <c r="A468" s="73">
        <v>772412003</v>
      </c>
      <c r="B468" s="1179" t="s">
        <v>739</v>
      </c>
      <c r="C468" s="63" t="s">
        <v>69</v>
      </c>
      <c r="D468" s="64">
        <v>38.5</v>
      </c>
      <c r="E468" s="64">
        <f>D468/1.2*Sheet1!$A$8</f>
        <v>20.854166666666668</v>
      </c>
      <c r="F468" s="200"/>
      <c r="G468" s="234"/>
      <c r="H468" s="259">
        <f t="shared" si="38"/>
        <v>0</v>
      </c>
      <c r="I468" s="201">
        <v>5060572506138</v>
      </c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</row>
    <row r="469" spans="1:22" ht="15.75" customHeight="1">
      <c r="A469" s="81">
        <v>772412052</v>
      </c>
      <c r="B469" s="380" t="s">
        <v>740</v>
      </c>
      <c r="C469" s="63" t="s">
        <v>69</v>
      </c>
      <c r="D469" s="257">
        <v>38.5</v>
      </c>
      <c r="E469" s="257">
        <f>D469/1.2*Sheet1!$A$8</f>
        <v>20.854166666666668</v>
      </c>
      <c r="F469" s="200"/>
      <c r="G469" s="275"/>
      <c r="H469" s="259">
        <f t="shared" si="38"/>
        <v>0</v>
      </c>
      <c r="I469" s="81">
        <v>5060572506640</v>
      </c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</row>
    <row r="470" spans="1:22" ht="15.75" customHeight="1">
      <c r="A470" s="81">
        <v>772412050</v>
      </c>
      <c r="B470" s="380" t="s">
        <v>741</v>
      </c>
      <c r="C470" s="63" t="s">
        <v>69</v>
      </c>
      <c r="D470" s="257">
        <v>38.5</v>
      </c>
      <c r="E470" s="257">
        <f>D470/1.2*Sheet1!$A$8</f>
        <v>20.854166666666668</v>
      </c>
      <c r="F470" s="200"/>
      <c r="G470" s="275"/>
      <c r="H470" s="259">
        <f t="shared" si="38"/>
        <v>0</v>
      </c>
      <c r="I470" s="81">
        <v>5060572506626</v>
      </c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</row>
    <row r="471" spans="1:22" ht="15.75" customHeight="1">
      <c r="A471" s="236">
        <v>772211014</v>
      </c>
      <c r="B471" s="428" t="s">
        <v>742</v>
      </c>
      <c r="C471" s="63" t="s">
        <v>69</v>
      </c>
      <c r="D471" s="64">
        <v>38.5</v>
      </c>
      <c r="E471" s="64">
        <f>D471/1.2*Sheet1!$A$8</f>
        <v>20.854166666666668</v>
      </c>
      <c r="F471" s="239"/>
      <c r="G471" s="275"/>
      <c r="H471" s="64">
        <f t="shared" si="38"/>
        <v>0</v>
      </c>
      <c r="I471" s="201">
        <v>5060572506138</v>
      </c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</row>
    <row r="472" spans="1:22" ht="15.75" customHeight="1">
      <c r="A472" s="236">
        <v>772412058</v>
      </c>
      <c r="B472" s="302" t="s">
        <v>743</v>
      </c>
      <c r="C472" s="63" t="s">
        <v>69</v>
      </c>
      <c r="D472" s="64">
        <v>35.5</v>
      </c>
      <c r="E472" s="64">
        <f>D472/1.2*Sheet1!$A$8</f>
        <v>19.229166666666668</v>
      </c>
      <c r="F472" s="239"/>
      <c r="G472" s="275"/>
      <c r="H472" s="64">
        <f t="shared" si="38"/>
        <v>0</v>
      </c>
      <c r="I472" s="201">
        <v>5060917990097</v>
      </c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</row>
    <row r="473" spans="1:22" ht="15.75" customHeight="1">
      <c r="A473" s="236">
        <v>772412011</v>
      </c>
      <c r="B473" s="288" t="s">
        <v>744</v>
      </c>
      <c r="C473" s="63" t="s">
        <v>69</v>
      </c>
      <c r="D473" s="64">
        <v>38.5</v>
      </c>
      <c r="E473" s="64">
        <f>D473/1.2*Sheet1!$A$8</f>
        <v>20.854166666666668</v>
      </c>
      <c r="F473" s="239"/>
      <c r="G473" s="275"/>
      <c r="H473" s="64">
        <f t="shared" si="38"/>
        <v>0</v>
      </c>
      <c r="I473" s="201">
        <v>5060572507234</v>
      </c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</row>
    <row r="474" spans="1:22" ht="15.75" customHeight="1">
      <c r="A474" s="165" t="s">
        <v>745</v>
      </c>
      <c r="B474" s="135"/>
      <c r="C474" s="135"/>
      <c r="D474" s="133"/>
      <c r="E474" s="133"/>
      <c r="F474" s="134"/>
      <c r="G474" s="134"/>
      <c r="H474" s="166"/>
      <c r="I474" s="167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</row>
    <row r="475" spans="1:22" ht="15.75" customHeight="1">
      <c r="A475" s="397">
        <v>779511002</v>
      </c>
      <c r="B475" s="398" t="s">
        <v>746</v>
      </c>
      <c r="C475" s="399" t="s">
        <v>733</v>
      </c>
      <c r="D475" s="49">
        <v>17</v>
      </c>
      <c r="E475" s="49">
        <f>D475/1.2*Sheet1!$A$8</f>
        <v>9.2083333333333339</v>
      </c>
      <c r="F475" s="290"/>
      <c r="G475" s="290"/>
      <c r="H475" s="47">
        <f t="shared" ref="H475:H483" si="39">E475*G475</f>
        <v>0</v>
      </c>
      <c r="I475" s="218">
        <v>5060572503144</v>
      </c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</row>
    <row r="476" spans="1:22" ht="15.75" customHeight="1">
      <c r="A476" s="58">
        <v>773416001</v>
      </c>
      <c r="B476" s="277" t="s">
        <v>747</v>
      </c>
      <c r="C476" s="278" t="s">
        <v>717</v>
      </c>
      <c r="D476" s="259">
        <v>14.5</v>
      </c>
      <c r="E476" s="259">
        <f>D476/1.2*Sheet1!$A$8</f>
        <v>7.854166666666667</v>
      </c>
      <c r="F476" s="422"/>
      <c r="G476" s="423"/>
      <c r="H476" s="259">
        <f t="shared" si="39"/>
        <v>0</v>
      </c>
      <c r="I476" s="194">
        <v>5060393707141</v>
      </c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</row>
    <row r="477" spans="1:22" ht="15.75" customHeight="1">
      <c r="A477" s="429">
        <v>772411004</v>
      </c>
      <c r="B477" s="430" t="s">
        <v>748</v>
      </c>
      <c r="C477" s="63" t="s">
        <v>69</v>
      </c>
      <c r="D477" s="431">
        <v>38.5</v>
      </c>
      <c r="E477" s="259">
        <f>D477/1.2*Sheet1!$A$8</f>
        <v>20.854166666666668</v>
      </c>
      <c r="F477" s="432"/>
      <c r="G477" s="383"/>
      <c r="H477" s="259">
        <f t="shared" si="39"/>
        <v>0</v>
      </c>
      <c r="I477" s="433">
        <v>5060572506251</v>
      </c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</row>
    <row r="478" spans="1:22" ht="15.75" customHeight="1">
      <c r="A478" s="58">
        <v>775101006</v>
      </c>
      <c r="B478" s="277" t="s">
        <v>749</v>
      </c>
      <c r="C478" s="63" t="s">
        <v>69</v>
      </c>
      <c r="D478" s="259">
        <v>38.5</v>
      </c>
      <c r="E478" s="259">
        <f>D478/1.2*Sheet1!$A$8</f>
        <v>20.854166666666668</v>
      </c>
      <c r="F478" s="260"/>
      <c r="G478" s="261"/>
      <c r="H478" s="259">
        <f t="shared" si="39"/>
        <v>0</v>
      </c>
      <c r="I478" s="262">
        <v>5060917990042</v>
      </c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</row>
    <row r="479" spans="1:22" ht="15.75" customHeight="1">
      <c r="A479" s="73">
        <v>775101002</v>
      </c>
      <c r="B479" s="1179" t="s">
        <v>750</v>
      </c>
      <c r="C479" s="63" t="s">
        <v>69</v>
      </c>
      <c r="D479" s="64">
        <v>45.5</v>
      </c>
      <c r="E479" s="64">
        <f>D479/1.2*Sheet1!$A$8</f>
        <v>24.645833333333336</v>
      </c>
      <c r="F479" s="200"/>
      <c r="G479" s="234"/>
      <c r="H479" s="259">
        <f t="shared" si="39"/>
        <v>0</v>
      </c>
      <c r="I479" s="201">
        <v>5060917990059</v>
      </c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</row>
    <row r="480" spans="1:22" ht="15.75" customHeight="1">
      <c r="A480" s="81">
        <v>772411005</v>
      </c>
      <c r="B480" s="380" t="s">
        <v>751</v>
      </c>
      <c r="C480" s="63" t="s">
        <v>69</v>
      </c>
      <c r="D480" s="257">
        <v>38.5</v>
      </c>
      <c r="E480" s="257">
        <f>D480/1.2*Sheet1!$A$8</f>
        <v>20.854166666666668</v>
      </c>
      <c r="F480" s="200"/>
      <c r="G480" s="275"/>
      <c r="H480" s="259">
        <f t="shared" si="39"/>
        <v>0</v>
      </c>
      <c r="I480" s="81">
        <v>5060572506268</v>
      </c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</row>
    <row r="481" spans="1:22" ht="15.75" customHeight="1">
      <c r="A481" s="81">
        <v>772411050</v>
      </c>
      <c r="B481" s="380" t="s">
        <v>752</v>
      </c>
      <c r="C481" s="63" t="s">
        <v>69</v>
      </c>
      <c r="D481" s="257">
        <v>38.5</v>
      </c>
      <c r="E481" s="257">
        <f>D481/1.2*Sheet1!$A$8</f>
        <v>20.854166666666668</v>
      </c>
      <c r="F481" s="200"/>
      <c r="G481" s="275"/>
      <c r="H481" s="259">
        <f t="shared" si="39"/>
        <v>0</v>
      </c>
      <c r="I481" s="81">
        <v>5060917990172</v>
      </c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</row>
    <row r="482" spans="1:22" ht="15.75" customHeight="1">
      <c r="A482" s="81">
        <v>772411052</v>
      </c>
      <c r="B482" s="380" t="s">
        <v>753</v>
      </c>
      <c r="C482" s="63" t="s">
        <v>69</v>
      </c>
      <c r="D482" s="257">
        <v>38.5</v>
      </c>
      <c r="E482" s="257">
        <f>D482/1.2*Sheet1!$A$8</f>
        <v>20.854166666666668</v>
      </c>
      <c r="F482" s="200"/>
      <c r="G482" s="275"/>
      <c r="H482" s="259">
        <f t="shared" si="39"/>
        <v>0</v>
      </c>
      <c r="I482" s="81">
        <v>5060917990189</v>
      </c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</row>
    <row r="483" spans="1:22" ht="15.75" customHeight="1">
      <c r="A483" s="236">
        <v>775101001</v>
      </c>
      <c r="B483" s="288" t="s">
        <v>754</v>
      </c>
      <c r="C483" s="63" t="s">
        <v>69</v>
      </c>
      <c r="D483" s="64">
        <v>38.5</v>
      </c>
      <c r="E483" s="64">
        <f>D483/1.2*Sheet1!$A$8</f>
        <v>20.854166666666668</v>
      </c>
      <c r="F483" s="200"/>
      <c r="G483" s="275"/>
      <c r="H483" s="64">
        <f t="shared" si="39"/>
        <v>0</v>
      </c>
      <c r="I483" s="201">
        <v>5060917990066</v>
      </c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</row>
    <row r="484" spans="1:22" ht="15.75" customHeight="1">
      <c r="A484" s="165" t="s">
        <v>755</v>
      </c>
      <c r="B484" s="135"/>
      <c r="C484" s="135"/>
      <c r="D484" s="133"/>
      <c r="E484" s="133"/>
      <c r="F484" s="134"/>
      <c r="G484" s="134"/>
      <c r="H484" s="166"/>
      <c r="I484" s="167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</row>
    <row r="485" spans="1:22" ht="15.75" customHeight="1">
      <c r="A485" s="397">
        <v>779512004</v>
      </c>
      <c r="B485" s="398" t="s">
        <v>756</v>
      </c>
      <c r="C485" s="399" t="s">
        <v>733</v>
      </c>
      <c r="D485" s="49">
        <v>17</v>
      </c>
      <c r="E485" s="49">
        <f>D485/1.2*Sheet1!$A$8</f>
        <v>9.2083333333333339</v>
      </c>
      <c r="F485" s="290"/>
      <c r="G485" s="290"/>
      <c r="H485" s="291">
        <f t="shared" ref="H485:H490" si="40">SUM(E485*G485)</f>
        <v>0</v>
      </c>
      <c r="I485" s="218">
        <v>5060572503618</v>
      </c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</row>
    <row r="486" spans="1:22" ht="15.75" customHeight="1">
      <c r="A486" s="58">
        <v>773414001</v>
      </c>
      <c r="B486" s="277" t="s">
        <v>757</v>
      </c>
      <c r="C486" s="278" t="s">
        <v>717</v>
      </c>
      <c r="D486" s="259">
        <v>14.5</v>
      </c>
      <c r="E486" s="259">
        <f>D486/1.2*Sheet1!$A$8</f>
        <v>7.854166666666667</v>
      </c>
      <c r="F486" s="422"/>
      <c r="G486" s="423"/>
      <c r="H486" s="224">
        <f t="shared" si="40"/>
        <v>0</v>
      </c>
      <c r="I486" s="194">
        <v>5060393707158</v>
      </c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</row>
    <row r="487" spans="1:22" ht="15.75" customHeight="1">
      <c r="A487" s="192">
        <v>772211017</v>
      </c>
      <c r="B487" s="222" t="s">
        <v>758</v>
      </c>
      <c r="C487" s="63" t="s">
        <v>69</v>
      </c>
      <c r="D487" s="193">
        <v>38.5</v>
      </c>
      <c r="E487" s="193">
        <f>D487/1.2*Sheet1!$A$8</f>
        <v>20.854166666666668</v>
      </c>
      <c r="F487" s="186"/>
      <c r="G487" s="186"/>
      <c r="H487" s="224">
        <f t="shared" si="40"/>
        <v>0</v>
      </c>
      <c r="I487" s="194">
        <v>5060572503205</v>
      </c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</row>
    <row r="488" spans="1:22" ht="15.75" customHeight="1">
      <c r="A488" s="337">
        <v>772211021</v>
      </c>
      <c r="B488" s="334" t="s">
        <v>759</v>
      </c>
      <c r="C488" s="63" t="s">
        <v>69</v>
      </c>
      <c r="D488" s="64">
        <v>38.5</v>
      </c>
      <c r="E488" s="64">
        <f>D488/1.2*Sheet1!$A$8</f>
        <v>20.854166666666668</v>
      </c>
      <c r="F488" s="434"/>
      <c r="G488" s="234"/>
      <c r="H488" s="224">
        <f t="shared" si="40"/>
        <v>0</v>
      </c>
      <c r="I488" s="75">
        <v>5060572503243</v>
      </c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</row>
    <row r="489" spans="1:22" ht="15.6">
      <c r="A489" s="192">
        <v>772412001</v>
      </c>
      <c r="B489" s="222" t="s">
        <v>760</v>
      </c>
      <c r="C489" s="63" t="s">
        <v>69</v>
      </c>
      <c r="D489" s="193">
        <v>45.5</v>
      </c>
      <c r="E489" s="193">
        <f>D489/1.2*Sheet1!$A$8</f>
        <v>24.645833333333336</v>
      </c>
      <c r="F489" s="186"/>
      <c r="G489" s="186"/>
      <c r="H489" s="224">
        <f t="shared" si="40"/>
        <v>0</v>
      </c>
      <c r="I489" s="194">
        <v>5060572505629</v>
      </c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</row>
    <row r="490" spans="1:22" ht="15.6">
      <c r="A490" s="183">
        <v>772211019</v>
      </c>
      <c r="B490" s="421" t="s">
        <v>761</v>
      </c>
      <c r="C490" s="63" t="s">
        <v>69</v>
      </c>
      <c r="D490" s="64">
        <v>38.5</v>
      </c>
      <c r="E490" s="64">
        <f>D490/1.2*Sheet1!$A$8</f>
        <v>20.854166666666668</v>
      </c>
      <c r="F490" s="239"/>
      <c r="G490" s="186"/>
      <c r="H490" s="224">
        <f t="shared" si="40"/>
        <v>0</v>
      </c>
      <c r="I490" s="264">
        <v>5060572503229</v>
      </c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</row>
    <row r="491" spans="1:22" ht="15.6">
      <c r="A491" s="165" t="s">
        <v>762</v>
      </c>
      <c r="B491" s="135"/>
      <c r="C491" s="135"/>
      <c r="D491" s="133"/>
      <c r="E491" s="133"/>
      <c r="F491" s="134"/>
      <c r="G491" s="134"/>
      <c r="H491" s="166"/>
      <c r="I491" s="167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</row>
    <row r="492" spans="1:22" ht="15.6">
      <c r="A492" s="236">
        <v>779511003</v>
      </c>
      <c r="B492" s="435" t="s">
        <v>763</v>
      </c>
      <c r="C492" s="63" t="s">
        <v>764</v>
      </c>
      <c r="D492" s="64">
        <v>14.5</v>
      </c>
      <c r="E492" s="64">
        <f>D492/1.2*Sheet1!$A$8</f>
        <v>7.854166666666667</v>
      </c>
      <c r="F492" s="239"/>
      <c r="G492" s="186"/>
      <c r="H492" s="224">
        <f>SUM(E492*G492)</f>
        <v>0</v>
      </c>
      <c r="I492" s="201">
        <v>5060917990479</v>
      </c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</row>
    <row r="493" spans="1:22" ht="15.6">
      <c r="A493" s="236">
        <v>775101004</v>
      </c>
      <c r="B493" s="435" t="s">
        <v>765</v>
      </c>
      <c r="C493" s="63" t="s">
        <v>69</v>
      </c>
      <c r="D493" s="64">
        <v>38.5</v>
      </c>
      <c r="E493" s="64">
        <f>D493/1.2*Sheet1!$A$8</f>
        <v>20.854166666666668</v>
      </c>
      <c r="F493" s="239"/>
      <c r="G493" s="186"/>
      <c r="H493" s="224">
        <f>SUM(E493*G493)</f>
        <v>0</v>
      </c>
      <c r="I493" s="201">
        <v>5060917990493</v>
      </c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</row>
    <row r="494" spans="1:22" ht="15.6">
      <c r="A494" s="236">
        <v>775101005</v>
      </c>
      <c r="B494" s="435" t="s">
        <v>766</v>
      </c>
      <c r="C494" s="63" t="s">
        <v>69</v>
      </c>
      <c r="D494" s="64">
        <v>38.5</v>
      </c>
      <c r="E494" s="64">
        <f>D494/1.2*Sheet1!$A$8</f>
        <v>20.854166666666668</v>
      </c>
      <c r="F494" s="239"/>
      <c r="G494" s="186"/>
      <c r="H494" s="224">
        <f>SUM(E494*G494)</f>
        <v>0</v>
      </c>
      <c r="I494" s="201">
        <v>5060917990509</v>
      </c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</row>
    <row r="495" spans="1:22" ht="15.6">
      <c r="A495" s="236">
        <v>775101003</v>
      </c>
      <c r="B495" s="435" t="s">
        <v>767</v>
      </c>
      <c r="C495" s="63" t="s">
        <v>69</v>
      </c>
      <c r="D495" s="64">
        <v>35.5</v>
      </c>
      <c r="E495" s="64">
        <f>D495/1.2*Sheet1!$A$8</f>
        <v>19.229166666666668</v>
      </c>
      <c r="F495" s="239"/>
      <c r="G495" s="186"/>
      <c r="H495" s="224">
        <f>SUM(E495*G495)</f>
        <v>0</v>
      </c>
      <c r="I495" s="201">
        <v>5060917990486</v>
      </c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</row>
    <row r="496" spans="1:22" ht="15.6">
      <c r="A496" s="183">
        <v>772411011</v>
      </c>
      <c r="B496" s="292" t="s">
        <v>768</v>
      </c>
      <c r="C496" s="63" t="s">
        <v>69</v>
      </c>
      <c r="D496" s="64">
        <v>38.5</v>
      </c>
      <c r="E496" s="64">
        <f>D496/1.2*Sheet1!$A$8</f>
        <v>20.854166666666668</v>
      </c>
      <c r="F496" s="239"/>
      <c r="G496" s="186"/>
      <c r="H496" s="224">
        <f>SUM(E496*G496)</f>
        <v>0</v>
      </c>
      <c r="I496" s="201">
        <v>5060917990462</v>
      </c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</row>
    <row r="497" spans="1:22" ht="15.6">
      <c r="A497" s="165" t="s">
        <v>769</v>
      </c>
      <c r="B497" s="135"/>
      <c r="C497" s="135"/>
      <c r="D497" s="133">
        <v>0</v>
      </c>
      <c r="E497" s="133"/>
      <c r="F497" s="134"/>
      <c r="G497" s="134"/>
      <c r="H497" s="166"/>
      <c r="I497" s="167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</row>
    <row r="498" spans="1:22" ht="15.6">
      <c r="A498" s="63">
        <v>772412002</v>
      </c>
      <c r="B498" s="1179" t="s">
        <v>770</v>
      </c>
      <c r="C498" s="63" t="s">
        <v>69</v>
      </c>
      <c r="D498" s="235">
        <v>17.5</v>
      </c>
      <c r="E498" s="224">
        <f>D498/1.2*Sheet1!$A$8</f>
        <v>9.4791666666666679</v>
      </c>
      <c r="F498" s="235"/>
      <c r="G498" s="235"/>
      <c r="H498" s="235">
        <v>0</v>
      </c>
      <c r="I498" s="75">
        <v>5060572505636</v>
      </c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</row>
    <row r="499" spans="1:22" ht="15.6">
      <c r="A499" s="63">
        <v>772211022</v>
      </c>
      <c r="B499" s="1179" t="s">
        <v>771</v>
      </c>
      <c r="C499" s="63" t="s">
        <v>69</v>
      </c>
      <c r="D499" s="235">
        <v>17.5</v>
      </c>
      <c r="E499" s="224">
        <f>D499/1.2*Sheet1!$A$8</f>
        <v>9.4791666666666679</v>
      </c>
      <c r="F499" s="235"/>
      <c r="G499" s="235"/>
      <c r="H499" s="235">
        <v>0</v>
      </c>
      <c r="I499" s="75">
        <v>5060572503250</v>
      </c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</row>
    <row r="500" spans="1:22" ht="15.6">
      <c r="A500" s="183">
        <v>772211018</v>
      </c>
      <c r="B500" s="421" t="s">
        <v>772</v>
      </c>
      <c r="C500" s="63" t="s">
        <v>69</v>
      </c>
      <c r="D500" s="64">
        <v>17.5</v>
      </c>
      <c r="E500" s="64">
        <f>D500/1.2*Sheet1!$A$8</f>
        <v>9.4791666666666679</v>
      </c>
      <c r="F500" s="239"/>
      <c r="G500" s="235"/>
      <c r="H500" s="235">
        <v>0</v>
      </c>
      <c r="I500" s="264">
        <v>5060572503212</v>
      </c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</row>
    <row r="501" spans="1:22" ht="15.6">
      <c r="A501" s="183">
        <v>772211020</v>
      </c>
      <c r="B501" s="421" t="s">
        <v>773</v>
      </c>
      <c r="C501" s="63" t="s">
        <v>69</v>
      </c>
      <c r="D501" s="64">
        <v>17.5</v>
      </c>
      <c r="E501" s="64">
        <f>D501/1.2*Sheet1!$A$8</f>
        <v>9.4791666666666679</v>
      </c>
      <c r="F501" s="239"/>
      <c r="G501" s="235"/>
      <c r="H501" s="235">
        <v>0</v>
      </c>
      <c r="I501" s="264">
        <v>5060572503236</v>
      </c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</row>
    <row r="502" spans="1:22" ht="15.6">
      <c r="A502" s="63">
        <v>772411002</v>
      </c>
      <c r="B502" s="1179" t="s">
        <v>774</v>
      </c>
      <c r="C502" s="63" t="s">
        <v>69</v>
      </c>
      <c r="D502" s="235">
        <v>17.5</v>
      </c>
      <c r="E502" s="224">
        <f>D502/1.2*Sheet1!$A$8</f>
        <v>9.4791666666666679</v>
      </c>
      <c r="F502" s="235"/>
      <c r="G502" s="235"/>
      <c r="H502" s="235">
        <v>0</v>
      </c>
      <c r="I502" s="75">
        <v>5060572505643</v>
      </c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</row>
    <row r="503" spans="1:22" ht="15.6">
      <c r="A503" s="436">
        <v>772012014</v>
      </c>
      <c r="B503" s="1179" t="s">
        <v>775</v>
      </c>
      <c r="C503" s="63" t="s">
        <v>69</v>
      </c>
      <c r="D503" s="235">
        <v>17</v>
      </c>
      <c r="E503" s="224">
        <f>D503/1.2*Sheet1!$A$8</f>
        <v>9.2083333333333339</v>
      </c>
      <c r="F503" s="235"/>
      <c r="G503" s="235"/>
      <c r="H503" s="235">
        <v>0</v>
      </c>
      <c r="I503" s="75">
        <v>5060572502383</v>
      </c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</row>
    <row r="504" spans="1:22" ht="15.6">
      <c r="A504" s="436">
        <v>772012016</v>
      </c>
      <c r="B504" s="1179" t="s">
        <v>776</v>
      </c>
      <c r="C504" s="63" t="s">
        <v>69</v>
      </c>
      <c r="D504" s="235">
        <v>17</v>
      </c>
      <c r="E504" s="224">
        <f>D504/1.2*Sheet1!$A$8</f>
        <v>9.2083333333333339</v>
      </c>
      <c r="F504" s="235"/>
      <c r="G504" s="235"/>
      <c r="H504" s="235">
        <v>0</v>
      </c>
      <c r="I504" s="75">
        <v>5060572501546</v>
      </c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</row>
    <row r="505" spans="1:22" ht="15.6">
      <c r="A505" s="183">
        <v>772212009</v>
      </c>
      <c r="B505" s="421" t="s">
        <v>777</v>
      </c>
      <c r="C505" s="63" t="s">
        <v>69</v>
      </c>
      <c r="D505" s="64">
        <v>17.5</v>
      </c>
      <c r="E505" s="64">
        <f>D505/1.2*Sheet1!$A$8</f>
        <v>9.4791666666666679</v>
      </c>
      <c r="F505" s="239"/>
      <c r="G505" s="235"/>
      <c r="H505" s="235">
        <v>0</v>
      </c>
      <c r="I505" s="264">
        <v>5060572503304</v>
      </c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</row>
    <row r="506" spans="1:22" ht="15.6">
      <c r="A506" s="436">
        <v>772012007</v>
      </c>
      <c r="B506" s="1179" t="s">
        <v>778</v>
      </c>
      <c r="C506" s="63" t="s">
        <v>69</v>
      </c>
      <c r="D506" s="235">
        <v>17</v>
      </c>
      <c r="E506" s="224">
        <f>D506/1.2*Sheet1!$A$8</f>
        <v>9.2083333333333339</v>
      </c>
      <c r="F506" s="235"/>
      <c r="G506" s="235"/>
      <c r="H506" s="235">
        <v>0</v>
      </c>
      <c r="I506" s="75">
        <v>5060572502345</v>
      </c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</row>
    <row r="507" spans="1:22" ht="15.6">
      <c r="A507" s="436">
        <v>772012008</v>
      </c>
      <c r="B507" s="1179" t="s">
        <v>779</v>
      </c>
      <c r="C507" s="63" t="s">
        <v>69</v>
      </c>
      <c r="D507" s="235">
        <v>17</v>
      </c>
      <c r="E507" s="224">
        <f>D507/1.2*Sheet1!$A$8</f>
        <v>9.2083333333333339</v>
      </c>
      <c r="F507" s="235"/>
      <c r="G507" s="235"/>
      <c r="H507" s="235">
        <v>0</v>
      </c>
      <c r="I507" s="75">
        <v>5060572501560</v>
      </c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</row>
    <row r="508" spans="1:22" ht="15.6">
      <c r="A508" s="436">
        <v>772212006</v>
      </c>
      <c r="B508" s="1179" t="s">
        <v>780</v>
      </c>
      <c r="C508" s="63" t="s">
        <v>69</v>
      </c>
      <c r="D508" s="235">
        <v>17</v>
      </c>
      <c r="E508" s="224">
        <f>D508/1.2*Sheet1!$A$8</f>
        <v>9.2083333333333339</v>
      </c>
      <c r="F508" s="235"/>
      <c r="G508" s="235"/>
      <c r="H508" s="235">
        <v>0</v>
      </c>
      <c r="I508" s="75">
        <v>5060572501577</v>
      </c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</row>
    <row r="509" spans="1:22" ht="15.6">
      <c r="A509" s="436">
        <v>772012005</v>
      </c>
      <c r="B509" s="1179" t="s">
        <v>781</v>
      </c>
      <c r="C509" s="63" t="s">
        <v>69</v>
      </c>
      <c r="D509" s="235">
        <v>17</v>
      </c>
      <c r="E509" s="224">
        <f>D509/1.2*Sheet1!$A$8</f>
        <v>9.2083333333333339</v>
      </c>
      <c r="F509" s="235"/>
      <c r="G509" s="235"/>
      <c r="H509" s="235">
        <v>0</v>
      </c>
      <c r="I509" s="75">
        <v>5060572501553</v>
      </c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</row>
    <row r="510" spans="1:22" ht="15.6">
      <c r="A510" s="436">
        <v>772212013</v>
      </c>
      <c r="B510" s="1179" t="s">
        <v>782</v>
      </c>
      <c r="C510" s="63" t="s">
        <v>69</v>
      </c>
      <c r="D510" s="235">
        <v>17.5</v>
      </c>
      <c r="E510" s="224">
        <f>D510/1.2*Sheet1!$A$8</f>
        <v>9.4791666666666679</v>
      </c>
      <c r="F510" s="235"/>
      <c r="G510" s="235"/>
      <c r="H510" s="235">
        <v>0</v>
      </c>
      <c r="I510" s="75">
        <v>5060572503182</v>
      </c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</row>
    <row r="511" spans="1:22" ht="15.6">
      <c r="A511" s="63">
        <v>772212011</v>
      </c>
      <c r="B511" s="1179" t="s">
        <v>783</v>
      </c>
      <c r="C511" s="63" t="s">
        <v>69</v>
      </c>
      <c r="D511" s="235">
        <v>17.5</v>
      </c>
      <c r="E511" s="224">
        <f>D511/1.2*Sheet1!$A$8</f>
        <v>9.4791666666666679</v>
      </c>
      <c r="F511" s="235"/>
      <c r="G511" s="235"/>
      <c r="H511" s="235">
        <v>0</v>
      </c>
      <c r="I511" s="75">
        <v>5060572503168</v>
      </c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</row>
    <row r="512" spans="1:22" ht="15.6">
      <c r="A512" s="63">
        <v>772016002</v>
      </c>
      <c r="B512" s="1179" t="s">
        <v>784</v>
      </c>
      <c r="C512" s="63" t="s">
        <v>69</v>
      </c>
      <c r="D512" s="235">
        <v>17</v>
      </c>
      <c r="E512" s="224">
        <f>D512/1.2*Sheet1!$A$8</f>
        <v>9.2083333333333339</v>
      </c>
      <c r="F512" s="235"/>
      <c r="G512" s="235"/>
      <c r="H512" s="235">
        <v>0</v>
      </c>
      <c r="I512" s="75">
        <v>5060393707080</v>
      </c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</row>
    <row r="513" spans="1:22" ht="15.6">
      <c r="A513" s="63">
        <v>772211007</v>
      </c>
      <c r="B513" s="1179" t="s">
        <v>785</v>
      </c>
      <c r="C513" s="63" t="s">
        <v>69</v>
      </c>
      <c r="D513" s="235">
        <v>17.5</v>
      </c>
      <c r="E513" s="224">
        <f>D513/1.2*Sheet1!$A$8</f>
        <v>9.4791666666666679</v>
      </c>
      <c r="F513" s="235"/>
      <c r="G513" s="235"/>
      <c r="H513" s="235">
        <v>0</v>
      </c>
      <c r="I513" s="75">
        <v>5060572502932</v>
      </c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</row>
    <row r="514" spans="1:22" ht="15.6">
      <c r="A514" s="63">
        <v>772213002</v>
      </c>
      <c r="B514" s="1179" t="s">
        <v>786</v>
      </c>
      <c r="C514" s="63" t="s">
        <v>69</v>
      </c>
      <c r="D514" s="235">
        <v>17.5</v>
      </c>
      <c r="E514" s="224">
        <f>D514/1.2*Sheet1!$A$8</f>
        <v>9.4791666666666679</v>
      </c>
      <c r="F514" s="235"/>
      <c r="G514" s="235"/>
      <c r="H514" s="235">
        <v>0</v>
      </c>
      <c r="I514" s="75">
        <v>5060572501362</v>
      </c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</row>
    <row r="515" spans="1:22" ht="15.6">
      <c r="A515" s="63">
        <v>772211008</v>
      </c>
      <c r="B515" s="1179" t="s">
        <v>787</v>
      </c>
      <c r="C515" s="63" t="s">
        <v>69</v>
      </c>
      <c r="D515" s="235">
        <v>17.5</v>
      </c>
      <c r="E515" s="224">
        <f>D515/1.2*Sheet1!$A$8</f>
        <v>9.4791666666666679</v>
      </c>
      <c r="F515" s="235"/>
      <c r="G515" s="235"/>
      <c r="H515" s="235">
        <v>0</v>
      </c>
      <c r="I515" s="75">
        <v>5060572502949</v>
      </c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</row>
    <row r="516" spans="1:22" ht="15.6">
      <c r="A516" s="63">
        <v>772211015</v>
      </c>
      <c r="B516" s="1179" t="s">
        <v>788</v>
      </c>
      <c r="C516" s="63" t="s">
        <v>69</v>
      </c>
      <c r="D516" s="235">
        <v>17.5</v>
      </c>
      <c r="E516" s="224">
        <f>D516/1.2*Sheet1!$A$8</f>
        <v>9.4791666666666679</v>
      </c>
      <c r="F516" s="235"/>
      <c r="G516" s="235"/>
      <c r="H516" s="235">
        <v>0</v>
      </c>
      <c r="I516" s="75" t="s">
        <v>789</v>
      </c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</row>
    <row r="517" spans="1:22" ht="15.6">
      <c r="A517" s="63">
        <v>772211013</v>
      </c>
      <c r="B517" s="1179" t="s">
        <v>790</v>
      </c>
      <c r="C517" s="63" t="s">
        <v>69</v>
      </c>
      <c r="D517" s="235">
        <v>17.5</v>
      </c>
      <c r="E517" s="224">
        <f>D517/1.2*Sheet1!$A$8</f>
        <v>9.4791666666666679</v>
      </c>
      <c r="F517" s="235"/>
      <c r="G517" s="235"/>
      <c r="H517" s="235">
        <v>0</v>
      </c>
      <c r="I517" s="75">
        <v>5060572503403</v>
      </c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</row>
    <row r="518" spans="1:22" ht="22.5" customHeight="1">
      <c r="A518" s="67" t="s">
        <v>791</v>
      </c>
      <c r="B518" s="437"/>
      <c r="C518" s="438"/>
      <c r="D518" s="439"/>
      <c r="E518" s="439"/>
      <c r="F518" s="440"/>
      <c r="G518" s="440"/>
      <c r="H518" s="441"/>
      <c r="I518" s="442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</row>
    <row r="519" spans="1:22" ht="15.75" customHeight="1">
      <c r="A519" s="192">
        <v>781510001</v>
      </c>
      <c r="B519" s="222" t="s">
        <v>792</v>
      </c>
      <c r="C519" s="223" t="s">
        <v>65</v>
      </c>
      <c r="D519" s="193">
        <v>71</v>
      </c>
      <c r="E519" s="193">
        <f>D519/1.2*Sheet1!$A$8</f>
        <v>38.458333333333336</v>
      </c>
      <c r="F519" s="186"/>
      <c r="G519" s="186"/>
      <c r="H519" s="224">
        <f>SUM(E519*G519)</f>
        <v>0</v>
      </c>
      <c r="I519" s="194">
        <v>5060393709671</v>
      </c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</row>
    <row r="520" spans="1:22" ht="15.75" customHeight="1">
      <c r="A520" s="58" t="s">
        <v>793</v>
      </c>
      <c r="B520" s="277" t="s">
        <v>794</v>
      </c>
      <c r="C520" s="278" t="s">
        <v>795</v>
      </c>
      <c r="D520" s="259">
        <v>78</v>
      </c>
      <c r="E520" s="259">
        <f>D520/1.2*Sheet1!$A$8</f>
        <v>42.25</v>
      </c>
      <c r="F520" s="260"/>
      <c r="G520" s="261"/>
      <c r="H520" s="259">
        <f>E520*G520</f>
        <v>0</v>
      </c>
      <c r="I520" s="262" t="s">
        <v>88</v>
      </c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</row>
    <row r="521" spans="1:22" ht="15.75" customHeight="1">
      <c r="A521" s="192">
        <v>782011001</v>
      </c>
      <c r="B521" s="222" t="s">
        <v>796</v>
      </c>
      <c r="C521" s="223" t="s">
        <v>65</v>
      </c>
      <c r="D521" s="193">
        <v>25</v>
      </c>
      <c r="E521" s="193">
        <f>D521/1.2*Sheet1!$A$8</f>
        <v>13.541666666666668</v>
      </c>
      <c r="F521" s="186"/>
      <c r="G521" s="186"/>
      <c r="H521" s="224">
        <f>SUM(E521*G521)</f>
        <v>0</v>
      </c>
      <c r="I521" s="194">
        <v>5060572501843</v>
      </c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</row>
    <row r="522" spans="1:22" ht="15.75" customHeight="1">
      <c r="A522" s="192">
        <v>782011002</v>
      </c>
      <c r="B522" s="222" t="s">
        <v>797</v>
      </c>
      <c r="C522" s="223" t="s">
        <v>65</v>
      </c>
      <c r="D522" s="193">
        <v>25</v>
      </c>
      <c r="E522" s="193">
        <f>D522/1.2*Sheet1!$A$8</f>
        <v>13.541666666666668</v>
      </c>
      <c r="F522" s="186"/>
      <c r="G522" s="186"/>
      <c r="H522" s="224">
        <f>SUM(E522*G522)</f>
        <v>0</v>
      </c>
      <c r="I522" s="194">
        <v>5060572501850</v>
      </c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</row>
    <row r="523" spans="1:22" ht="15.75" customHeight="1">
      <c r="A523" s="192">
        <v>782012001</v>
      </c>
      <c r="B523" s="222" t="s">
        <v>798</v>
      </c>
      <c r="C523" s="223" t="s">
        <v>65</v>
      </c>
      <c r="D523" s="193">
        <v>25</v>
      </c>
      <c r="E523" s="193">
        <f>D523/1.2*Sheet1!$A$8</f>
        <v>13.541666666666668</v>
      </c>
      <c r="F523" s="186"/>
      <c r="G523" s="186"/>
      <c r="H523" s="224">
        <f>SUM(E523*G523)</f>
        <v>0</v>
      </c>
      <c r="I523" s="194">
        <v>5060572501874</v>
      </c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</row>
    <row r="524" spans="1:22" ht="15.75" customHeight="1">
      <c r="A524" s="192">
        <v>781010001</v>
      </c>
      <c r="B524" s="222" t="s">
        <v>799</v>
      </c>
      <c r="C524" s="223" t="s">
        <v>800</v>
      </c>
      <c r="D524" s="193">
        <v>30</v>
      </c>
      <c r="E524" s="193">
        <f>D524*Sheet1!$A$8</f>
        <v>19.5</v>
      </c>
      <c r="F524" s="186"/>
      <c r="G524" s="186"/>
      <c r="H524" s="224">
        <f>SUM(E524*G524)</f>
        <v>0</v>
      </c>
      <c r="I524" s="194">
        <v>9781911281467</v>
      </c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</row>
    <row r="525" spans="1:22" ht="15.75" customHeight="1">
      <c r="A525" s="192">
        <v>781010003</v>
      </c>
      <c r="B525" s="222" t="s">
        <v>801</v>
      </c>
      <c r="C525" s="223" t="s">
        <v>802</v>
      </c>
      <c r="D525" s="193">
        <v>26.5</v>
      </c>
      <c r="E525" s="193">
        <f>D525*Sheet1!$A$8</f>
        <v>17.225000000000001</v>
      </c>
      <c r="F525" s="186"/>
      <c r="G525" s="186"/>
      <c r="H525" s="224">
        <f>SUM(E525*G525)</f>
        <v>0</v>
      </c>
      <c r="I525" s="194">
        <v>9781911281610</v>
      </c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</row>
    <row r="526" spans="1:22" ht="24" customHeight="1">
      <c r="A526" s="67" t="s">
        <v>803</v>
      </c>
      <c r="B526" s="437"/>
      <c r="C526" s="438"/>
      <c r="D526" s="439"/>
      <c r="E526" s="439"/>
      <c r="F526" s="440"/>
      <c r="G526" s="440"/>
      <c r="H526" s="441"/>
      <c r="I526" s="442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</row>
    <row r="527" spans="1:22" ht="15.75" customHeight="1">
      <c r="A527" s="109">
        <v>741510001</v>
      </c>
      <c r="B527" s="103" t="s">
        <v>144</v>
      </c>
      <c r="C527" s="123" t="s">
        <v>804</v>
      </c>
      <c r="D527" s="105">
        <v>90</v>
      </c>
      <c r="E527" s="105">
        <f>D527/1.2*Sheet1!$A$8</f>
        <v>48.75</v>
      </c>
      <c r="F527" s="106"/>
      <c r="G527" s="106"/>
      <c r="H527" s="126">
        <f>SUM(E527*G527)</f>
        <v>0</v>
      </c>
      <c r="I527" s="102">
        <v>5060572505926</v>
      </c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</row>
    <row r="528" spans="1:22" ht="15.75" customHeight="1">
      <c r="A528" s="165" t="s">
        <v>722</v>
      </c>
      <c r="B528" s="135"/>
      <c r="C528" s="135"/>
      <c r="D528" s="133"/>
      <c r="E528" s="133"/>
      <c r="F528" s="134"/>
      <c r="G528" s="134"/>
      <c r="H528" s="166"/>
      <c r="I528" s="167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</row>
    <row r="529" spans="1:22" ht="15.75" customHeight="1">
      <c r="A529" s="192">
        <v>742411001</v>
      </c>
      <c r="B529" s="222" t="s">
        <v>805</v>
      </c>
      <c r="C529" s="223" t="s">
        <v>518</v>
      </c>
      <c r="D529" s="193">
        <v>132</v>
      </c>
      <c r="E529" s="193">
        <f>D529/1.2*Sheet1!$A$8</f>
        <v>71.5</v>
      </c>
      <c r="F529" s="186"/>
      <c r="G529" s="186"/>
      <c r="H529" s="224">
        <f t="shared" ref="H529:H534" si="41">SUM(E529*G529)</f>
        <v>0</v>
      </c>
      <c r="I529" s="194">
        <v>5060572505940</v>
      </c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</row>
    <row r="530" spans="1:22" ht="15.75" customHeight="1">
      <c r="A530" s="192">
        <v>742411010</v>
      </c>
      <c r="B530" s="222" t="s">
        <v>806</v>
      </c>
      <c r="C530" s="63" t="s">
        <v>518</v>
      </c>
      <c r="D530" s="193">
        <v>24.5</v>
      </c>
      <c r="E530" s="193">
        <f>D530/1.2*Sheet1!$A$8</f>
        <v>13.270833333333334</v>
      </c>
      <c r="F530" s="186"/>
      <c r="G530" s="186"/>
      <c r="H530" s="224">
        <f t="shared" si="41"/>
        <v>0</v>
      </c>
      <c r="I530" s="194">
        <v>5060572506411</v>
      </c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</row>
    <row r="531" spans="1:22" ht="15.75" customHeight="1">
      <c r="A531" s="73">
        <v>742411011</v>
      </c>
      <c r="B531" s="1179" t="s">
        <v>807</v>
      </c>
      <c r="C531" s="63" t="s">
        <v>518</v>
      </c>
      <c r="D531" s="64">
        <v>24.5</v>
      </c>
      <c r="E531" s="64">
        <f>D531/1.2*Sheet1!$A$8</f>
        <v>13.270833333333334</v>
      </c>
      <c r="F531" s="200"/>
      <c r="G531" s="234"/>
      <c r="H531" s="235">
        <f t="shared" si="41"/>
        <v>0</v>
      </c>
      <c r="I531" s="75">
        <v>5060572506923</v>
      </c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</row>
    <row r="532" spans="1:22" ht="15.75" customHeight="1">
      <c r="A532" s="192">
        <v>742411012</v>
      </c>
      <c r="B532" s="222" t="s">
        <v>808</v>
      </c>
      <c r="C532" s="223" t="s">
        <v>518</v>
      </c>
      <c r="D532" s="193">
        <v>33</v>
      </c>
      <c r="E532" s="193">
        <f>D532/1.2*Sheet1!$A$8</f>
        <v>17.875</v>
      </c>
      <c r="F532" s="186"/>
      <c r="G532" s="186"/>
      <c r="H532" s="224">
        <f t="shared" si="41"/>
        <v>0</v>
      </c>
      <c r="I532" s="194">
        <v>5060572506732</v>
      </c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</row>
    <row r="533" spans="1:22" ht="15.75" customHeight="1">
      <c r="A533" s="73">
        <v>742411017</v>
      </c>
      <c r="B533" s="1179" t="s">
        <v>809</v>
      </c>
      <c r="C533" s="63" t="s">
        <v>727</v>
      </c>
      <c r="D533" s="64">
        <v>41.5</v>
      </c>
      <c r="E533" s="64">
        <f>D533/1.2*Sheet1!$A$8</f>
        <v>22.479166666666668</v>
      </c>
      <c r="F533" s="200"/>
      <c r="G533" s="234"/>
      <c r="H533" s="235">
        <f t="shared" si="41"/>
        <v>0</v>
      </c>
      <c r="I533" s="75">
        <v>5060572506848</v>
      </c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</row>
    <row r="534" spans="1:22" ht="15.75" customHeight="1">
      <c r="A534" s="73">
        <v>742411033</v>
      </c>
      <c r="B534" s="1179" t="s">
        <v>810</v>
      </c>
      <c r="C534" s="63" t="s">
        <v>727</v>
      </c>
      <c r="D534" s="64">
        <v>40</v>
      </c>
      <c r="E534" s="64">
        <f>D534/1.2*Sheet1!$A$8</f>
        <v>21.666666666666668</v>
      </c>
      <c r="F534" s="200"/>
      <c r="G534" s="234"/>
      <c r="H534" s="235">
        <f t="shared" si="41"/>
        <v>0</v>
      </c>
      <c r="I534" s="75">
        <v>5060572506855</v>
      </c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</row>
    <row r="535" spans="1:22" ht="15.75" customHeight="1">
      <c r="A535" s="165" t="s">
        <v>745</v>
      </c>
      <c r="B535" s="135"/>
      <c r="C535" s="135"/>
      <c r="D535" s="133"/>
      <c r="E535" s="133"/>
      <c r="F535" s="134"/>
      <c r="G535" s="134"/>
      <c r="H535" s="166"/>
      <c r="I535" s="167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</row>
    <row r="536" spans="1:22" ht="15.75" customHeight="1">
      <c r="A536" s="176">
        <v>742411002</v>
      </c>
      <c r="B536" s="208" t="s">
        <v>811</v>
      </c>
      <c r="C536" s="272" t="s">
        <v>518</v>
      </c>
      <c r="D536" s="179">
        <v>132</v>
      </c>
      <c r="E536" s="179">
        <f>D536/1.2*Sheet1!$A$8</f>
        <v>71.5</v>
      </c>
      <c r="F536" s="180"/>
      <c r="G536" s="180"/>
      <c r="H536" s="279">
        <f>SUM(E536*G536)</f>
        <v>0</v>
      </c>
      <c r="I536" s="182">
        <v>5060572505964</v>
      </c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</row>
    <row r="537" spans="1:22" ht="15.75" customHeight="1">
      <c r="A537" s="192">
        <v>742411050</v>
      </c>
      <c r="B537" s="222" t="s">
        <v>812</v>
      </c>
      <c r="C537" s="223" t="s">
        <v>518</v>
      </c>
      <c r="D537" s="193">
        <v>24.5</v>
      </c>
      <c r="E537" s="193">
        <f>D537/1.2*Sheet1!$A$8</f>
        <v>13.270833333333334</v>
      </c>
      <c r="F537" s="186"/>
      <c r="G537" s="186"/>
      <c r="H537" s="224">
        <f>SUM(E537*G537)</f>
        <v>0</v>
      </c>
      <c r="I537" s="194">
        <v>5060572506428</v>
      </c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</row>
    <row r="538" spans="1:22" ht="15.75" customHeight="1">
      <c r="A538" s="73">
        <v>742411056</v>
      </c>
      <c r="B538" s="1179" t="s">
        <v>813</v>
      </c>
      <c r="C538" s="63" t="s">
        <v>518</v>
      </c>
      <c r="D538" s="64">
        <v>29.5</v>
      </c>
      <c r="E538" s="64">
        <f>D538/1.2*Sheet1!$A$8</f>
        <v>15.97916666666667</v>
      </c>
      <c r="F538" s="200"/>
      <c r="G538" s="234"/>
      <c r="H538" s="235">
        <f>SUM(E538*G538)</f>
        <v>0</v>
      </c>
      <c r="I538" s="75">
        <v>5060572507326</v>
      </c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</row>
    <row r="539" spans="1:22" ht="15.75" customHeight="1">
      <c r="A539" s="73">
        <v>743211008</v>
      </c>
      <c r="B539" s="1179" t="s">
        <v>814</v>
      </c>
      <c r="C539" s="223" t="s">
        <v>727</v>
      </c>
      <c r="D539" s="64">
        <v>41.5</v>
      </c>
      <c r="E539" s="64">
        <f>D539/1.2*Sheet1!$A$8</f>
        <v>22.479166666666668</v>
      </c>
      <c r="F539" s="200"/>
      <c r="G539" s="234"/>
      <c r="H539" s="235">
        <f>SUM(E539*G539)</f>
        <v>0</v>
      </c>
      <c r="I539" s="75">
        <v>5060572506817</v>
      </c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</row>
    <row r="540" spans="1:22" ht="15.75" customHeight="1">
      <c r="A540" s="73">
        <v>743211007</v>
      </c>
      <c r="B540" s="1180" t="s">
        <v>815</v>
      </c>
      <c r="C540" s="74" t="s">
        <v>727</v>
      </c>
      <c r="D540" s="64">
        <v>40</v>
      </c>
      <c r="E540" s="64">
        <f>D540/1.2*Sheet1!$A$8</f>
        <v>21.666666666666668</v>
      </c>
      <c r="F540" s="200"/>
      <c r="G540" s="234"/>
      <c r="H540" s="64">
        <f>E540*G540</f>
        <v>0</v>
      </c>
      <c r="I540" s="75">
        <v>5060572506961</v>
      </c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</row>
    <row r="541" spans="1:22" ht="15.75" customHeight="1">
      <c r="A541" s="165" t="s">
        <v>816</v>
      </c>
      <c r="B541" s="135"/>
      <c r="C541" s="135"/>
      <c r="D541" s="133"/>
      <c r="E541" s="133"/>
      <c r="F541" s="134"/>
      <c r="G541" s="134"/>
      <c r="H541" s="166"/>
      <c r="I541" s="167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</row>
    <row r="542" spans="1:22" ht="15.75" customHeight="1">
      <c r="A542" s="73">
        <v>742411003</v>
      </c>
      <c r="B542" s="1179" t="s">
        <v>817</v>
      </c>
      <c r="C542" s="63" t="s">
        <v>518</v>
      </c>
      <c r="D542" s="64">
        <v>132</v>
      </c>
      <c r="E542" s="64">
        <f>D542/1.2*Sheet1!$A$8</f>
        <v>71.5</v>
      </c>
      <c r="F542" s="200"/>
      <c r="G542" s="234"/>
      <c r="H542" s="235">
        <f>SUM(E542*G542)</f>
        <v>0</v>
      </c>
      <c r="I542" s="75">
        <v>5060572506121</v>
      </c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</row>
    <row r="543" spans="1:22" ht="15.75" customHeight="1">
      <c r="A543" s="73">
        <v>743211009</v>
      </c>
      <c r="B543" s="1179" t="s">
        <v>818</v>
      </c>
      <c r="C543" s="223" t="s">
        <v>518</v>
      </c>
      <c r="D543" s="64">
        <v>41.5</v>
      </c>
      <c r="E543" s="64">
        <f>D543/1.2*Sheet1!$A$8</f>
        <v>22.479166666666668</v>
      </c>
      <c r="F543" s="200"/>
      <c r="G543" s="234"/>
      <c r="H543" s="235">
        <f>SUM(E543*G543)</f>
        <v>0</v>
      </c>
      <c r="I543" s="75">
        <v>5060572506831</v>
      </c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</row>
    <row r="544" spans="1:22" ht="15.75" customHeight="1">
      <c r="A544" s="73">
        <v>742411090</v>
      </c>
      <c r="B544" s="1179" t="s">
        <v>819</v>
      </c>
      <c r="C544" s="63" t="s">
        <v>518</v>
      </c>
      <c r="D544" s="64">
        <v>24.5</v>
      </c>
      <c r="E544" s="64">
        <f>D544/1.2*Sheet1!$A$8</f>
        <v>13.270833333333334</v>
      </c>
      <c r="F544" s="200"/>
      <c r="G544" s="234"/>
      <c r="H544" s="235">
        <f>SUM(E544*G544)</f>
        <v>0</v>
      </c>
      <c r="I544" s="75">
        <v>5060572506794</v>
      </c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</row>
    <row r="545" spans="1:22" ht="15.75" customHeight="1">
      <c r="A545" s="165" t="s">
        <v>820</v>
      </c>
      <c r="B545" s="135"/>
      <c r="C545" s="135"/>
      <c r="D545" s="133"/>
      <c r="E545" s="133"/>
      <c r="F545" s="134"/>
      <c r="G545" s="134"/>
      <c r="H545" s="166"/>
      <c r="I545" s="167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</row>
    <row r="546" spans="1:22" ht="15.75" customHeight="1">
      <c r="A546" s="176">
        <v>742412002</v>
      </c>
      <c r="B546" s="208" t="s">
        <v>821</v>
      </c>
      <c r="C546" s="272" t="s">
        <v>518</v>
      </c>
      <c r="D546" s="179">
        <v>132</v>
      </c>
      <c r="E546" s="179">
        <f>D546/1.2*Sheet1!$A$8</f>
        <v>71.5</v>
      </c>
      <c r="F546" s="180"/>
      <c r="G546" s="180"/>
      <c r="H546" s="279">
        <f t="shared" ref="H546:H551" si="42">SUM(E546*G546)</f>
        <v>0</v>
      </c>
      <c r="I546" s="182">
        <v>5060572505957</v>
      </c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</row>
    <row r="547" spans="1:22" ht="15.75" customHeight="1">
      <c r="A547" s="73">
        <v>742412008</v>
      </c>
      <c r="B547" s="1179" t="s">
        <v>822</v>
      </c>
      <c r="C547" s="63" t="s">
        <v>518</v>
      </c>
      <c r="D547" s="64">
        <v>29.5</v>
      </c>
      <c r="E547" s="64">
        <f>D547/1.2*Sheet1!$A$8</f>
        <v>15.97916666666667</v>
      </c>
      <c r="F547" s="200"/>
      <c r="G547" s="234"/>
      <c r="H547" s="235">
        <f t="shared" si="42"/>
        <v>0</v>
      </c>
      <c r="I547" s="75">
        <v>5060572507333</v>
      </c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</row>
    <row r="548" spans="1:22" ht="15.75" customHeight="1">
      <c r="A548" s="192">
        <v>742412050</v>
      </c>
      <c r="B548" s="222" t="s">
        <v>823</v>
      </c>
      <c r="C548" s="223" t="s">
        <v>518</v>
      </c>
      <c r="D548" s="193">
        <v>24.5</v>
      </c>
      <c r="E548" s="193">
        <f>D548/1.2*0.5</f>
        <v>10.208333333333334</v>
      </c>
      <c r="F548" s="186"/>
      <c r="G548" s="186"/>
      <c r="H548" s="224">
        <f t="shared" si="42"/>
        <v>0</v>
      </c>
      <c r="I548" s="194">
        <v>5060572506442</v>
      </c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</row>
    <row r="549" spans="1:22" ht="15.75" customHeight="1">
      <c r="A549" s="192">
        <v>742412052</v>
      </c>
      <c r="B549" s="222" t="s">
        <v>824</v>
      </c>
      <c r="C549" s="223" t="s">
        <v>518</v>
      </c>
      <c r="D549" s="193">
        <v>24.5</v>
      </c>
      <c r="E549" s="193">
        <f>D549/1.2*Sheet1!$A$8</f>
        <v>13.270833333333334</v>
      </c>
      <c r="F549" s="186"/>
      <c r="G549" s="186"/>
      <c r="H549" s="224">
        <f t="shared" si="42"/>
        <v>0</v>
      </c>
      <c r="I549" s="194">
        <v>5060572506404</v>
      </c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</row>
    <row r="550" spans="1:22" ht="15.75" customHeight="1">
      <c r="A550" s="192">
        <v>742419901</v>
      </c>
      <c r="B550" s="222" t="s">
        <v>825</v>
      </c>
      <c r="C550" s="223" t="s">
        <v>518</v>
      </c>
      <c r="D550" s="193">
        <v>83</v>
      </c>
      <c r="E550" s="193">
        <f>D550/1.2*Sheet1!$A$8</f>
        <v>44.958333333333336</v>
      </c>
      <c r="F550" s="186"/>
      <c r="G550" s="186"/>
      <c r="H550" s="224">
        <f t="shared" si="42"/>
        <v>0</v>
      </c>
      <c r="I550" s="194">
        <v>5060572506787</v>
      </c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</row>
    <row r="551" spans="1:22" ht="15.75" customHeight="1">
      <c r="A551" s="73">
        <v>743212005</v>
      </c>
      <c r="B551" s="1179" t="s">
        <v>826</v>
      </c>
      <c r="C551" s="63" t="s">
        <v>727</v>
      </c>
      <c r="D551" s="64">
        <v>41.5</v>
      </c>
      <c r="E551" s="64">
        <f>D551/1.2*Sheet1!$A$8</f>
        <v>22.479166666666668</v>
      </c>
      <c r="F551" s="200"/>
      <c r="G551" s="234"/>
      <c r="H551" s="235">
        <f t="shared" si="42"/>
        <v>0</v>
      </c>
      <c r="I551" s="75">
        <v>5060572506824</v>
      </c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</row>
    <row r="552" spans="1:22" ht="15.75" customHeight="1">
      <c r="A552" s="337">
        <v>743212018</v>
      </c>
      <c r="B552" s="1180" t="s">
        <v>827</v>
      </c>
      <c r="C552" s="74" t="s">
        <v>727</v>
      </c>
      <c r="D552" s="64">
        <v>40</v>
      </c>
      <c r="E552" s="64">
        <f>D552/1.2*Sheet1!$A$8</f>
        <v>21.666666666666668</v>
      </c>
      <c r="F552" s="200"/>
      <c r="G552" s="234"/>
      <c r="H552" s="64">
        <f>E552*G552</f>
        <v>0</v>
      </c>
      <c r="I552" s="75">
        <v>5060572506985</v>
      </c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</row>
    <row r="553" spans="1:22" ht="15.75" customHeight="1">
      <c r="A553" s="165" t="s">
        <v>828</v>
      </c>
      <c r="B553" s="135"/>
      <c r="C553" s="135"/>
      <c r="D553" s="133"/>
      <c r="E553" s="133"/>
      <c r="F553" s="134"/>
      <c r="G553" s="134"/>
      <c r="H553" s="166"/>
      <c r="I553" s="167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</row>
    <row r="554" spans="1:22" ht="15.75" customHeight="1">
      <c r="A554" s="192">
        <v>742412001</v>
      </c>
      <c r="B554" s="222" t="s">
        <v>829</v>
      </c>
      <c r="C554" s="223" t="s">
        <v>518</v>
      </c>
      <c r="D554" s="193">
        <v>132</v>
      </c>
      <c r="E554" s="193">
        <f>D554/1.2*Sheet1!$A$8</f>
        <v>71.5</v>
      </c>
      <c r="F554" s="186"/>
      <c r="G554" s="186"/>
      <c r="H554" s="224">
        <f t="shared" ref="H554:H559" si="43">SUM(E554*G554)</f>
        <v>0</v>
      </c>
      <c r="I554" s="194">
        <v>5060572505933</v>
      </c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</row>
    <row r="555" spans="1:22" ht="15.75" customHeight="1">
      <c r="A555" s="73">
        <v>742412010</v>
      </c>
      <c r="B555" s="1179" t="s">
        <v>830</v>
      </c>
      <c r="C555" s="63" t="s">
        <v>518</v>
      </c>
      <c r="D555" s="64">
        <v>29.5</v>
      </c>
      <c r="E555" s="64">
        <f>D555/1.2*Sheet1!$A$8</f>
        <v>15.97916666666667</v>
      </c>
      <c r="F555" s="200"/>
      <c r="G555" s="234"/>
      <c r="H555" s="235">
        <f t="shared" si="43"/>
        <v>0</v>
      </c>
      <c r="I555" s="75">
        <v>5060572506947</v>
      </c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</row>
    <row r="556" spans="1:22" ht="15.75" customHeight="1">
      <c r="A556" s="192">
        <v>742412011</v>
      </c>
      <c r="B556" s="222" t="s">
        <v>831</v>
      </c>
      <c r="C556" s="223" t="s">
        <v>518</v>
      </c>
      <c r="D556" s="193">
        <v>24.5</v>
      </c>
      <c r="E556" s="193">
        <f>D556/1.2*Sheet1!$A$8</f>
        <v>13.270833333333334</v>
      </c>
      <c r="F556" s="186"/>
      <c r="G556" s="186"/>
      <c r="H556" s="224">
        <f t="shared" si="43"/>
        <v>0</v>
      </c>
      <c r="I556" s="194">
        <v>5060572506435</v>
      </c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</row>
    <row r="557" spans="1:22" ht="15.75" customHeight="1">
      <c r="A557" s="192">
        <v>742412018</v>
      </c>
      <c r="B557" s="222" t="s">
        <v>832</v>
      </c>
      <c r="C557" s="223" t="s">
        <v>518</v>
      </c>
      <c r="D557" s="193">
        <v>24.5</v>
      </c>
      <c r="E557" s="193">
        <f>D557/1.2*Sheet1!$A$8</f>
        <v>13.270833333333334</v>
      </c>
      <c r="F557" s="186"/>
      <c r="G557" s="186"/>
      <c r="H557" s="224">
        <f t="shared" si="43"/>
        <v>0</v>
      </c>
      <c r="I557" s="194">
        <v>5060572507302</v>
      </c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</row>
    <row r="558" spans="1:22" ht="15.75" customHeight="1">
      <c r="A558" s="73">
        <v>742412024</v>
      </c>
      <c r="B558" s="1179" t="s">
        <v>833</v>
      </c>
      <c r="C558" s="63" t="s">
        <v>727</v>
      </c>
      <c r="D558" s="64">
        <v>40</v>
      </c>
      <c r="E558" s="64">
        <f>D558/1.2*Sheet1!$A$8</f>
        <v>21.666666666666668</v>
      </c>
      <c r="F558" s="200"/>
      <c r="G558" s="234"/>
      <c r="H558" s="235">
        <f t="shared" si="43"/>
        <v>0</v>
      </c>
      <c r="I558" s="75">
        <v>5060572506992</v>
      </c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</row>
    <row r="559" spans="1:22" ht="15.75" customHeight="1">
      <c r="A559" s="73">
        <v>743212006</v>
      </c>
      <c r="B559" s="1179" t="s">
        <v>834</v>
      </c>
      <c r="C559" s="63" t="s">
        <v>727</v>
      </c>
      <c r="D559" s="64">
        <v>41.5</v>
      </c>
      <c r="E559" s="64">
        <f>D559/1.2*Sheet1!$A$8</f>
        <v>22.479166666666668</v>
      </c>
      <c r="F559" s="200"/>
      <c r="G559" s="234"/>
      <c r="H559" s="235">
        <f t="shared" si="43"/>
        <v>0</v>
      </c>
      <c r="I559" s="75">
        <v>5060572506800</v>
      </c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</row>
    <row r="560" spans="1:22" ht="15.75" customHeight="1">
      <c r="A560" s="165" t="s">
        <v>835</v>
      </c>
      <c r="B560" s="135"/>
      <c r="C560" s="135"/>
      <c r="D560" s="133"/>
      <c r="E560" s="133"/>
      <c r="F560" s="134"/>
      <c r="G560" s="134"/>
      <c r="H560" s="166"/>
      <c r="I560" s="167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</row>
    <row r="561" spans="1:22" ht="15.75" customHeight="1">
      <c r="A561" s="168">
        <v>741010001</v>
      </c>
      <c r="B561" s="276" t="s">
        <v>836</v>
      </c>
      <c r="C561" s="188" t="s">
        <v>837</v>
      </c>
      <c r="D561" s="173">
        <v>50</v>
      </c>
      <c r="E561" s="173">
        <f>D561*Sheet1!$A$8</f>
        <v>32.5</v>
      </c>
      <c r="F561" s="189"/>
      <c r="G561" s="190"/>
      <c r="H561" s="305">
        <f>SUM(E561*G561)</f>
        <v>0</v>
      </c>
      <c r="I561" s="191">
        <v>9781911281658</v>
      </c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</row>
    <row r="562" spans="1:22" ht="15.75" customHeight="1">
      <c r="A562" s="443"/>
      <c r="B562" s="151"/>
      <c r="C562" s="151"/>
      <c r="D562" s="152"/>
      <c r="E562" s="152"/>
      <c r="F562" s="154"/>
      <c r="G562" s="154"/>
      <c r="H562" s="444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</row>
    <row r="563" spans="1:22" ht="15.75" customHeight="1">
      <c r="A563" s="443"/>
      <c r="B563" s="151"/>
      <c r="C563" s="151"/>
      <c r="D563" s="152"/>
      <c r="E563" s="445" t="s">
        <v>136</v>
      </c>
      <c r="F563" s="156"/>
      <c r="G563" s="156"/>
      <c r="H563" s="446">
        <f>SUM(H4:H561)</f>
        <v>0</v>
      </c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</row>
    <row r="564" spans="1:22" ht="15.75" customHeight="1">
      <c r="A564" s="443"/>
      <c r="B564" s="151"/>
      <c r="C564" s="151"/>
      <c r="D564" s="152"/>
      <c r="E564" s="152"/>
      <c r="F564" s="154"/>
      <c r="G564" s="154"/>
      <c r="H564" s="444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</row>
    <row r="565" spans="1:22" ht="15.75" customHeight="1">
      <c r="A565" s="443"/>
      <c r="B565" s="151"/>
      <c r="C565" s="151"/>
      <c r="D565" s="152"/>
      <c r="E565" s="152"/>
      <c r="F565" s="154"/>
      <c r="G565" s="154"/>
      <c r="H565" s="444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</row>
    <row r="566" spans="1:22" ht="15.75" customHeight="1">
      <c r="A566" s="443"/>
      <c r="B566" s="151"/>
      <c r="C566" s="151"/>
      <c r="D566" s="152"/>
      <c r="E566" s="152"/>
      <c r="F566" s="154"/>
      <c r="G566" s="154"/>
      <c r="H566" s="444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</row>
    <row r="567" spans="1:22" ht="15.75" customHeight="1">
      <c r="A567" s="443"/>
      <c r="B567" s="151"/>
      <c r="C567" s="151"/>
      <c r="D567" s="152"/>
      <c r="E567" s="152"/>
      <c r="F567" s="154"/>
      <c r="G567" s="154"/>
      <c r="H567" s="444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</row>
    <row r="568" spans="1:22" ht="15.75" customHeight="1">
      <c r="A568" s="443"/>
      <c r="B568" s="151"/>
      <c r="C568" s="151"/>
      <c r="D568" s="152"/>
      <c r="E568" s="152"/>
      <c r="F568" s="154"/>
      <c r="G568" s="154"/>
      <c r="H568" s="444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</row>
    <row r="569" spans="1:22" ht="15.75" customHeight="1">
      <c r="A569" s="443"/>
      <c r="B569" s="151"/>
      <c r="C569" s="151"/>
      <c r="D569" s="152"/>
      <c r="E569" s="152"/>
      <c r="F569" s="154"/>
      <c r="G569" s="154"/>
      <c r="H569" s="444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</row>
    <row r="570" spans="1:22" ht="15.75" customHeight="1">
      <c r="A570" s="443"/>
      <c r="B570" s="151"/>
      <c r="C570" s="151"/>
      <c r="D570" s="152"/>
      <c r="E570" s="152"/>
      <c r="F570" s="154"/>
      <c r="G570" s="154"/>
      <c r="H570" s="444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</row>
    <row r="571" spans="1:22" ht="15.75" customHeight="1">
      <c r="A571" s="443"/>
      <c r="B571" s="151"/>
      <c r="C571" s="151"/>
      <c r="D571" s="152"/>
      <c r="E571" s="152"/>
      <c r="F571" s="154"/>
      <c r="G571" s="154"/>
      <c r="H571" s="444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</row>
    <row r="572" spans="1:22" ht="15.75" customHeight="1">
      <c r="A572" s="443"/>
      <c r="B572" s="151"/>
      <c r="C572" s="151"/>
      <c r="D572" s="152"/>
      <c r="E572" s="152"/>
      <c r="F572" s="154"/>
      <c r="G572" s="154"/>
      <c r="H572" s="444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</row>
    <row r="573" spans="1:22" ht="15.75" customHeight="1">
      <c r="A573" s="443"/>
      <c r="B573" s="151"/>
      <c r="C573" s="151"/>
      <c r="D573" s="152"/>
      <c r="E573" s="152"/>
      <c r="F573" s="154"/>
      <c r="G573" s="154"/>
      <c r="H573" s="444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</row>
    <row r="574" spans="1:22" ht="15.75" customHeight="1">
      <c r="A574" s="443"/>
      <c r="B574" s="151"/>
      <c r="C574" s="151"/>
      <c r="D574" s="152"/>
      <c r="E574" s="152"/>
      <c r="F574" s="154"/>
      <c r="G574" s="154"/>
      <c r="H574" s="444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</row>
    <row r="575" spans="1:22" ht="15.75" customHeight="1">
      <c r="A575" s="443"/>
      <c r="B575" s="151"/>
      <c r="C575" s="151"/>
      <c r="D575" s="152"/>
      <c r="E575" s="152"/>
      <c r="F575" s="154"/>
      <c r="G575" s="154"/>
      <c r="H575" s="444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</row>
    <row r="576" spans="1:22" ht="15.75" customHeight="1">
      <c r="A576" s="443"/>
      <c r="B576" s="151"/>
      <c r="C576" s="151"/>
      <c r="D576" s="152"/>
      <c r="E576" s="152"/>
      <c r="F576" s="154"/>
      <c r="G576" s="154"/>
      <c r="H576" s="444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</row>
    <row r="577" spans="1:22" ht="15.75" customHeight="1">
      <c r="A577" s="443"/>
      <c r="B577" s="151"/>
      <c r="C577" s="151"/>
      <c r="D577" s="152"/>
      <c r="E577" s="152"/>
      <c r="F577" s="154"/>
      <c r="G577" s="154"/>
      <c r="H577" s="444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</row>
    <row r="578" spans="1:22" ht="15.75" customHeight="1">
      <c r="A578" s="443"/>
      <c r="B578" s="151"/>
      <c r="C578" s="151"/>
      <c r="D578" s="152"/>
      <c r="E578" s="152"/>
      <c r="F578" s="154"/>
      <c r="G578" s="154"/>
      <c r="H578" s="444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</row>
    <row r="579" spans="1:22" ht="15.75" customHeight="1">
      <c r="A579" s="443"/>
      <c r="B579" s="151"/>
      <c r="C579" s="151"/>
      <c r="D579" s="152"/>
      <c r="E579" s="152"/>
      <c r="F579" s="154"/>
      <c r="G579" s="154"/>
      <c r="H579" s="444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</row>
    <row r="580" spans="1:22" ht="15.75" customHeight="1">
      <c r="A580" s="443"/>
      <c r="B580" s="151"/>
      <c r="C580" s="151"/>
      <c r="D580" s="152"/>
      <c r="E580" s="152"/>
      <c r="F580" s="154"/>
      <c r="G580" s="154"/>
      <c r="H580" s="444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</row>
    <row r="581" spans="1:22" ht="15.75" customHeight="1">
      <c r="A581" s="443"/>
      <c r="B581" s="151"/>
      <c r="C581" s="151"/>
      <c r="D581" s="152"/>
      <c r="E581" s="152"/>
      <c r="F581" s="154"/>
      <c r="G581" s="154"/>
      <c r="H581" s="444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</row>
    <row r="582" spans="1:22" ht="15.75" customHeight="1">
      <c r="A582" s="443"/>
      <c r="B582" s="151"/>
      <c r="C582" s="151"/>
      <c r="D582" s="152"/>
      <c r="E582" s="152"/>
      <c r="F582" s="154"/>
      <c r="G582" s="154"/>
      <c r="H582" s="444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</row>
    <row r="583" spans="1:22" ht="15.75" customHeight="1">
      <c r="A583" s="443"/>
      <c r="B583" s="151"/>
      <c r="C583" s="151"/>
      <c r="D583" s="152"/>
      <c r="E583" s="152"/>
      <c r="F583" s="154"/>
      <c r="G583" s="154"/>
      <c r="H583" s="444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</row>
    <row r="584" spans="1:22" ht="15.75" customHeight="1">
      <c r="A584" s="443"/>
      <c r="B584" s="151"/>
      <c r="C584" s="151"/>
      <c r="D584" s="152"/>
      <c r="E584" s="152"/>
      <c r="F584" s="154"/>
      <c r="G584" s="154"/>
      <c r="H584" s="444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</row>
    <row r="585" spans="1:22" ht="15.75" customHeight="1">
      <c r="A585" s="443"/>
      <c r="B585" s="151"/>
      <c r="C585" s="151"/>
      <c r="D585" s="152"/>
      <c r="E585" s="152"/>
      <c r="F585" s="154"/>
      <c r="G585" s="154"/>
      <c r="H585" s="444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</row>
    <row r="586" spans="1:22" ht="15.75" customHeight="1">
      <c r="A586" s="443"/>
      <c r="B586" s="151"/>
      <c r="C586" s="151"/>
      <c r="D586" s="152"/>
      <c r="E586" s="152"/>
      <c r="F586" s="154"/>
      <c r="G586" s="154"/>
      <c r="H586" s="444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</row>
    <row r="587" spans="1:22" ht="15.75" customHeight="1">
      <c r="A587" s="443"/>
      <c r="B587" s="151"/>
      <c r="C587" s="151"/>
      <c r="D587" s="152"/>
      <c r="E587" s="152"/>
      <c r="F587" s="154"/>
      <c r="G587" s="154"/>
      <c r="H587" s="444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</row>
    <row r="588" spans="1:22" ht="15.75" customHeight="1">
      <c r="A588" s="443"/>
      <c r="B588" s="151"/>
      <c r="C588" s="151"/>
      <c r="D588" s="152"/>
      <c r="E588" s="152"/>
      <c r="F588" s="154"/>
      <c r="G588" s="154"/>
      <c r="H588" s="444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</row>
    <row r="589" spans="1:22" ht="15.75" customHeight="1">
      <c r="A589" s="443"/>
      <c r="B589" s="151"/>
      <c r="C589" s="151"/>
      <c r="D589" s="152"/>
      <c r="E589" s="152"/>
      <c r="F589" s="154"/>
      <c r="G589" s="154"/>
      <c r="H589" s="444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</row>
    <row r="590" spans="1:22" ht="15.75" customHeight="1">
      <c r="A590" s="443"/>
      <c r="B590" s="151"/>
      <c r="C590" s="151"/>
      <c r="D590" s="152"/>
      <c r="E590" s="152"/>
      <c r="F590" s="154"/>
      <c r="G590" s="154"/>
      <c r="H590" s="444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</row>
    <row r="591" spans="1:22" ht="15.75" customHeight="1">
      <c r="A591" s="443"/>
      <c r="B591" s="151"/>
      <c r="C591" s="151"/>
      <c r="D591" s="152"/>
      <c r="E591" s="152"/>
      <c r="F591" s="154"/>
      <c r="G591" s="154"/>
      <c r="H591" s="444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</row>
    <row r="592" spans="1:22" ht="15.75" customHeight="1">
      <c r="A592" s="443"/>
      <c r="B592" s="151"/>
      <c r="C592" s="151"/>
      <c r="D592" s="152"/>
      <c r="E592" s="152"/>
      <c r="F592" s="154"/>
      <c r="G592" s="154"/>
      <c r="H592" s="444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</row>
    <row r="593" spans="1:22" ht="15.75" customHeight="1">
      <c r="A593" s="443"/>
      <c r="B593" s="151"/>
      <c r="C593" s="151"/>
      <c r="D593" s="152"/>
      <c r="E593" s="152"/>
      <c r="F593" s="154"/>
      <c r="G593" s="154"/>
      <c r="H593" s="444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</row>
    <row r="594" spans="1:22" ht="15.75" customHeight="1">
      <c r="A594" s="443"/>
      <c r="B594" s="151"/>
      <c r="C594" s="151"/>
      <c r="D594" s="152"/>
      <c r="E594" s="152"/>
      <c r="F594" s="154"/>
      <c r="G594" s="154"/>
      <c r="H594" s="444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</row>
    <row r="595" spans="1:22" ht="15.75" customHeight="1">
      <c r="A595" s="443"/>
      <c r="B595" s="151"/>
      <c r="C595" s="151"/>
      <c r="D595" s="152"/>
      <c r="E595" s="152"/>
      <c r="F595" s="154"/>
      <c r="G595" s="154"/>
      <c r="H595" s="444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</row>
    <row r="596" spans="1:22" ht="15.75" customHeight="1">
      <c r="A596" s="443"/>
      <c r="B596" s="151"/>
      <c r="C596" s="151"/>
      <c r="D596" s="152"/>
      <c r="E596" s="152"/>
      <c r="F596" s="154"/>
      <c r="G596" s="154"/>
      <c r="H596" s="444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</row>
    <row r="597" spans="1:22" ht="15.75" customHeight="1">
      <c r="A597" s="443"/>
      <c r="B597" s="95"/>
      <c r="C597" s="95"/>
      <c r="D597" s="152"/>
      <c r="E597" s="152"/>
      <c r="F597" s="154"/>
      <c r="G597" s="154"/>
      <c r="H597" s="444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</row>
    <row r="598" spans="1:22" ht="15.75" customHeight="1">
      <c r="A598" s="443"/>
      <c r="B598" s="95"/>
      <c r="C598" s="95"/>
      <c r="D598" s="152"/>
      <c r="E598" s="152"/>
      <c r="F598" s="154"/>
      <c r="G598" s="154"/>
      <c r="H598" s="444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</row>
    <row r="599" spans="1:22" ht="15.75" customHeight="1">
      <c r="A599" s="443"/>
      <c r="B599" s="95"/>
      <c r="C599" s="95"/>
      <c r="D599" s="152"/>
      <c r="E599" s="152"/>
      <c r="F599" s="154"/>
      <c r="G599" s="154"/>
      <c r="H599" s="444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</row>
    <row r="600" spans="1:22" ht="15.75" customHeight="1">
      <c r="A600" s="443"/>
      <c r="B600" s="95"/>
      <c r="C600" s="95"/>
      <c r="D600" s="152"/>
      <c r="E600" s="152"/>
      <c r="F600" s="154"/>
      <c r="G600" s="154"/>
      <c r="H600" s="444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</row>
    <row r="601" spans="1:22" ht="15.75" customHeight="1">
      <c r="A601" s="443"/>
      <c r="B601" s="95"/>
      <c r="C601" s="95"/>
      <c r="D601" s="152"/>
      <c r="E601" s="152"/>
      <c r="F601" s="154"/>
      <c r="G601" s="154"/>
      <c r="H601" s="444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</row>
    <row r="602" spans="1:22" ht="15.75" customHeight="1">
      <c r="A602" s="443"/>
      <c r="B602" s="95"/>
      <c r="C602" s="95"/>
      <c r="D602" s="152"/>
      <c r="E602" s="152"/>
      <c r="F602" s="154"/>
      <c r="G602" s="154"/>
      <c r="H602" s="444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</row>
    <row r="603" spans="1:22" ht="15.75" customHeight="1">
      <c r="A603" s="443"/>
      <c r="B603" s="95"/>
      <c r="C603" s="95"/>
      <c r="D603" s="152"/>
      <c r="E603" s="152"/>
      <c r="F603" s="154"/>
      <c r="G603" s="154"/>
      <c r="H603" s="444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</row>
    <row r="604" spans="1:22" ht="15.75" customHeight="1">
      <c r="A604" s="443"/>
      <c r="B604" s="95"/>
      <c r="C604" s="95"/>
      <c r="D604" s="152"/>
      <c r="E604" s="152"/>
      <c r="F604" s="154"/>
      <c r="G604" s="154"/>
      <c r="H604" s="444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</row>
    <row r="605" spans="1:22" ht="15.75" customHeight="1">
      <c r="A605" s="443"/>
      <c r="B605" s="95"/>
      <c r="C605" s="95"/>
      <c r="D605" s="152"/>
      <c r="E605" s="152"/>
      <c r="F605" s="154"/>
      <c r="G605" s="154"/>
      <c r="H605" s="444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</row>
    <row r="606" spans="1:22" ht="15.75" customHeight="1">
      <c r="A606" s="443"/>
      <c r="B606" s="95"/>
      <c r="C606" s="95"/>
      <c r="D606" s="152"/>
      <c r="E606" s="152"/>
      <c r="F606" s="154"/>
      <c r="G606" s="154"/>
      <c r="H606" s="444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</row>
    <row r="607" spans="1:22" ht="15.75" customHeight="1">
      <c r="A607" s="443"/>
      <c r="B607" s="95"/>
      <c r="C607" s="95"/>
      <c r="D607" s="152"/>
      <c r="E607" s="152"/>
      <c r="F607" s="154"/>
      <c r="G607" s="154"/>
      <c r="H607" s="444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</row>
    <row r="608" spans="1:22" ht="15.75" customHeight="1">
      <c r="A608" s="443"/>
      <c r="B608" s="95"/>
      <c r="C608" s="95"/>
      <c r="D608" s="152"/>
      <c r="E608" s="152"/>
      <c r="F608" s="154"/>
      <c r="G608" s="154"/>
      <c r="H608" s="444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</row>
    <row r="609" spans="1:22" ht="15.75" customHeight="1">
      <c r="A609" s="443"/>
      <c r="B609" s="95"/>
      <c r="C609" s="95"/>
      <c r="D609" s="152"/>
      <c r="E609" s="152"/>
      <c r="F609" s="154"/>
      <c r="G609" s="154"/>
      <c r="H609" s="444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</row>
    <row r="610" spans="1:22" ht="15.75" customHeight="1">
      <c r="A610" s="443"/>
      <c r="B610" s="95"/>
      <c r="C610" s="95"/>
      <c r="D610" s="152"/>
      <c r="E610" s="152"/>
      <c r="F610" s="154"/>
      <c r="G610" s="154"/>
      <c r="H610" s="444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</row>
    <row r="611" spans="1:22" ht="15.75" customHeight="1">
      <c r="A611" s="443"/>
      <c r="B611" s="95"/>
      <c r="C611" s="95"/>
      <c r="D611" s="152"/>
      <c r="E611" s="152"/>
      <c r="F611" s="154"/>
      <c r="G611" s="154"/>
      <c r="H611" s="444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</row>
    <row r="612" spans="1:22" ht="15.75" customHeight="1">
      <c r="A612" s="443"/>
      <c r="B612" s="95"/>
      <c r="C612" s="95"/>
      <c r="D612" s="152"/>
      <c r="E612" s="152"/>
      <c r="F612" s="154"/>
      <c r="G612" s="154"/>
      <c r="H612" s="444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</row>
    <row r="613" spans="1:22" ht="15.75" customHeight="1">
      <c r="A613" s="443"/>
      <c r="B613" s="95"/>
      <c r="C613" s="95"/>
      <c r="D613" s="152"/>
      <c r="E613" s="152"/>
      <c r="F613" s="154"/>
      <c r="G613" s="154"/>
      <c r="H613" s="444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</row>
    <row r="614" spans="1:22" ht="15.75" customHeight="1">
      <c r="A614" s="443"/>
      <c r="B614" s="95"/>
      <c r="C614" s="95"/>
      <c r="D614" s="152"/>
      <c r="E614" s="152"/>
      <c r="F614" s="154"/>
      <c r="G614" s="154"/>
      <c r="H614" s="444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</row>
    <row r="615" spans="1:22" ht="15.75" customHeight="1">
      <c r="A615" s="443"/>
      <c r="B615" s="95"/>
      <c r="C615" s="95"/>
      <c r="D615" s="152"/>
      <c r="E615" s="152"/>
      <c r="F615" s="154"/>
      <c r="G615" s="154"/>
      <c r="H615" s="444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</row>
    <row r="616" spans="1:22" ht="15.75" customHeight="1">
      <c r="A616" s="443"/>
      <c r="B616" s="95"/>
      <c r="C616" s="95"/>
      <c r="D616" s="152"/>
      <c r="E616" s="152"/>
      <c r="F616" s="154"/>
      <c r="G616" s="154"/>
      <c r="H616" s="444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</row>
    <row r="617" spans="1:22" ht="15.75" customHeight="1">
      <c r="A617" s="443"/>
      <c r="B617" s="95"/>
      <c r="C617" s="95"/>
      <c r="D617" s="152"/>
      <c r="E617" s="152"/>
      <c r="F617" s="154"/>
      <c r="G617" s="154"/>
      <c r="H617" s="444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</row>
    <row r="618" spans="1:22" ht="15.75" customHeight="1">
      <c r="A618" s="443"/>
      <c r="B618" s="95"/>
      <c r="C618" s="95"/>
      <c r="D618" s="152"/>
      <c r="E618" s="152"/>
      <c r="F618" s="154"/>
      <c r="G618" s="154"/>
      <c r="H618" s="444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</row>
    <row r="619" spans="1:22" ht="15.75" customHeight="1">
      <c r="A619" s="443"/>
      <c r="B619" s="95"/>
      <c r="C619" s="95"/>
      <c r="D619" s="152"/>
      <c r="E619" s="152"/>
      <c r="F619" s="154"/>
      <c r="G619" s="154"/>
      <c r="H619" s="444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</row>
    <row r="620" spans="1:22" ht="15.75" customHeight="1">
      <c r="A620" s="443"/>
      <c r="B620" s="95"/>
      <c r="C620" s="95"/>
      <c r="D620" s="152"/>
      <c r="E620" s="152"/>
      <c r="F620" s="154"/>
      <c r="G620" s="154"/>
      <c r="H620" s="444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</row>
    <row r="621" spans="1:22" ht="15.75" customHeight="1">
      <c r="A621" s="443"/>
      <c r="B621" s="95"/>
      <c r="C621" s="95"/>
      <c r="D621" s="152"/>
      <c r="E621" s="152"/>
      <c r="F621" s="154"/>
      <c r="G621" s="154"/>
      <c r="H621" s="444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</row>
    <row r="622" spans="1:22" ht="15.75" customHeight="1">
      <c r="A622" s="443"/>
      <c r="B622" s="95"/>
      <c r="C622" s="95"/>
      <c r="D622" s="152"/>
      <c r="E622" s="152"/>
      <c r="F622" s="154"/>
      <c r="G622" s="154"/>
      <c r="H622" s="444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</row>
    <row r="623" spans="1:22" ht="15.75" customHeight="1">
      <c r="A623" s="443"/>
      <c r="B623" s="95"/>
      <c r="C623" s="95"/>
      <c r="D623" s="152"/>
      <c r="E623" s="152"/>
      <c r="F623" s="154"/>
      <c r="G623" s="154"/>
      <c r="H623" s="444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</row>
    <row r="624" spans="1:22" ht="15.75" customHeight="1">
      <c r="A624" s="443"/>
      <c r="B624" s="95"/>
      <c r="C624" s="95"/>
      <c r="D624" s="152"/>
      <c r="E624" s="152"/>
      <c r="F624" s="154"/>
      <c r="G624" s="154"/>
      <c r="H624" s="444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</row>
    <row r="625" spans="1:22" ht="15.75" customHeight="1">
      <c r="A625" s="443"/>
      <c r="B625" s="95"/>
      <c r="C625" s="95"/>
      <c r="D625" s="152"/>
      <c r="E625" s="152"/>
      <c r="F625" s="154"/>
      <c r="G625" s="154"/>
      <c r="H625" s="444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</row>
    <row r="626" spans="1:22" ht="15.75" customHeight="1">
      <c r="A626" s="443"/>
      <c r="B626" s="95"/>
      <c r="C626" s="95"/>
      <c r="D626" s="152"/>
      <c r="E626" s="152"/>
      <c r="F626" s="154"/>
      <c r="G626" s="154"/>
      <c r="H626" s="444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</row>
    <row r="627" spans="1:22" ht="15.75" customHeight="1">
      <c r="A627" s="443"/>
      <c r="B627" s="95"/>
      <c r="C627" s="95"/>
      <c r="D627" s="152"/>
      <c r="E627" s="152"/>
      <c r="F627" s="154"/>
      <c r="G627" s="154"/>
      <c r="H627" s="444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</row>
    <row r="628" spans="1:22" ht="15.75" customHeight="1">
      <c r="A628" s="443"/>
      <c r="B628" s="95"/>
      <c r="C628" s="95"/>
      <c r="D628" s="152"/>
      <c r="E628" s="152"/>
      <c r="F628" s="154"/>
      <c r="G628" s="154"/>
      <c r="H628" s="444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</row>
    <row r="629" spans="1:22" ht="15.75" customHeight="1">
      <c r="A629" s="443"/>
      <c r="B629" s="95"/>
      <c r="C629" s="95"/>
      <c r="D629" s="152"/>
      <c r="E629" s="152"/>
      <c r="F629" s="154"/>
      <c r="G629" s="154"/>
      <c r="H629" s="444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</row>
    <row r="630" spans="1:22" ht="15.75" customHeight="1">
      <c r="A630" s="443"/>
      <c r="B630" s="95"/>
      <c r="C630" s="95"/>
      <c r="D630" s="152"/>
      <c r="E630" s="152"/>
      <c r="F630" s="154"/>
      <c r="G630" s="154"/>
      <c r="H630" s="444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</row>
    <row r="631" spans="1:22" ht="15.75" customHeight="1">
      <c r="A631" s="443"/>
      <c r="B631" s="95"/>
      <c r="C631" s="95"/>
      <c r="D631" s="152"/>
      <c r="E631" s="152"/>
      <c r="F631" s="154"/>
      <c r="G631" s="154"/>
      <c r="H631" s="444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</row>
    <row r="632" spans="1:22" ht="15.75" customHeight="1">
      <c r="A632" s="443"/>
      <c r="B632" s="95"/>
      <c r="C632" s="95"/>
      <c r="D632" s="152"/>
      <c r="E632" s="152"/>
      <c r="F632" s="154"/>
      <c r="G632" s="154"/>
      <c r="H632" s="444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</row>
    <row r="633" spans="1:22" ht="15.75" customHeight="1">
      <c r="A633" s="443"/>
      <c r="B633" s="95"/>
      <c r="C633" s="95"/>
      <c r="D633" s="152"/>
      <c r="E633" s="152"/>
      <c r="F633" s="154"/>
      <c r="G633" s="154"/>
      <c r="H633" s="444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</row>
    <row r="634" spans="1:22" ht="15.75" customHeight="1">
      <c r="A634" s="443"/>
      <c r="B634" s="95"/>
      <c r="C634" s="95"/>
      <c r="D634" s="152"/>
      <c r="E634" s="152"/>
      <c r="F634" s="154"/>
      <c r="G634" s="154"/>
      <c r="H634" s="444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</row>
    <row r="635" spans="1:22" ht="15.75" customHeight="1">
      <c r="A635" s="443"/>
      <c r="B635" s="95"/>
      <c r="C635" s="95"/>
      <c r="D635" s="152"/>
      <c r="E635" s="152"/>
      <c r="F635" s="154"/>
      <c r="G635" s="154"/>
      <c r="H635" s="444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</row>
    <row r="636" spans="1:22" ht="15.75" customHeight="1">
      <c r="A636" s="443"/>
      <c r="B636" s="95"/>
      <c r="C636" s="95"/>
      <c r="D636" s="152"/>
      <c r="E636" s="152"/>
      <c r="F636" s="154"/>
      <c r="G636" s="154"/>
      <c r="H636" s="444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</row>
    <row r="637" spans="1:22" ht="15.75" customHeight="1">
      <c r="A637" s="443"/>
      <c r="B637" s="95"/>
      <c r="C637" s="95"/>
      <c r="D637" s="152"/>
      <c r="E637" s="152"/>
      <c r="F637" s="154"/>
      <c r="G637" s="154"/>
      <c r="H637" s="444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</row>
    <row r="638" spans="1:22" ht="15.75" customHeight="1">
      <c r="A638" s="443"/>
      <c r="B638" s="95"/>
      <c r="C638" s="95"/>
      <c r="D638" s="152"/>
      <c r="E638" s="152"/>
      <c r="F638" s="154"/>
      <c r="G638" s="154"/>
      <c r="H638" s="444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</row>
    <row r="639" spans="1:22" ht="15.75" customHeight="1">
      <c r="A639" s="443"/>
      <c r="B639" s="95"/>
      <c r="C639" s="95"/>
      <c r="D639" s="152"/>
      <c r="E639" s="152"/>
      <c r="F639" s="154"/>
      <c r="G639" s="154"/>
      <c r="H639" s="444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</row>
    <row r="640" spans="1:22" ht="15.75" customHeight="1">
      <c r="A640" s="443"/>
      <c r="B640" s="95"/>
      <c r="C640" s="95"/>
      <c r="D640" s="152"/>
      <c r="E640" s="152"/>
      <c r="F640" s="154"/>
      <c r="G640" s="154"/>
      <c r="H640" s="444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</row>
    <row r="641" spans="1:22" ht="15.75" customHeight="1">
      <c r="A641" s="443"/>
      <c r="B641" s="95"/>
      <c r="C641" s="95"/>
      <c r="D641" s="152"/>
      <c r="E641" s="152"/>
      <c r="F641" s="154"/>
      <c r="G641" s="154"/>
      <c r="H641" s="444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</row>
    <row r="642" spans="1:22" ht="15.75" customHeight="1">
      <c r="A642" s="443"/>
      <c r="B642" s="95"/>
      <c r="C642" s="95"/>
      <c r="D642" s="152"/>
      <c r="E642" s="152"/>
      <c r="F642" s="154"/>
      <c r="G642" s="154"/>
      <c r="H642" s="444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</row>
    <row r="643" spans="1:22" ht="15.75" customHeight="1">
      <c r="A643" s="443"/>
      <c r="B643" s="95"/>
      <c r="C643" s="95"/>
      <c r="D643" s="152"/>
      <c r="E643" s="152"/>
      <c r="F643" s="154"/>
      <c r="G643" s="154"/>
      <c r="H643" s="444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</row>
    <row r="644" spans="1:22" ht="15.75" customHeight="1">
      <c r="A644" s="443"/>
      <c r="B644" s="95"/>
      <c r="C644" s="95"/>
      <c r="D644" s="152"/>
      <c r="E644" s="152"/>
      <c r="F644" s="154"/>
      <c r="G644" s="154"/>
      <c r="H644" s="444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</row>
    <row r="645" spans="1:22" ht="15.75" customHeight="1">
      <c r="A645" s="443"/>
      <c r="B645" s="95"/>
      <c r="C645" s="95"/>
      <c r="D645" s="152"/>
      <c r="E645" s="152"/>
      <c r="F645" s="154"/>
      <c r="G645" s="154"/>
      <c r="H645" s="444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</row>
    <row r="646" spans="1:22" ht="15.75" customHeight="1">
      <c r="A646" s="443"/>
      <c r="B646" s="95"/>
      <c r="C646" s="95"/>
      <c r="D646" s="152"/>
      <c r="E646" s="152"/>
      <c r="F646" s="154"/>
      <c r="G646" s="154"/>
      <c r="H646" s="444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</row>
    <row r="647" spans="1:22" ht="15.75" customHeight="1">
      <c r="A647" s="443"/>
      <c r="B647" s="95"/>
      <c r="C647" s="95"/>
      <c r="D647" s="152"/>
      <c r="E647" s="152"/>
      <c r="F647" s="154"/>
      <c r="G647" s="154"/>
      <c r="H647" s="444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</row>
    <row r="648" spans="1:22" ht="15.75" customHeight="1">
      <c r="A648" s="443"/>
      <c r="B648" s="95"/>
      <c r="C648" s="95"/>
      <c r="D648" s="152"/>
      <c r="E648" s="152"/>
      <c r="F648" s="154"/>
      <c r="G648" s="154"/>
      <c r="H648" s="444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</row>
    <row r="649" spans="1:22" ht="15.75" customHeight="1">
      <c r="A649" s="443"/>
      <c r="B649" s="95"/>
      <c r="C649" s="95"/>
      <c r="D649" s="152"/>
      <c r="E649" s="152"/>
      <c r="F649" s="154"/>
      <c r="G649" s="154"/>
      <c r="H649" s="444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</row>
    <row r="650" spans="1:22" ht="15.75" customHeight="1">
      <c r="A650" s="443"/>
      <c r="B650" s="95"/>
      <c r="C650" s="95"/>
      <c r="D650" s="152"/>
      <c r="E650" s="152"/>
      <c r="F650" s="154"/>
      <c r="G650" s="154"/>
      <c r="H650" s="444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</row>
    <row r="651" spans="1:22" ht="15.75" customHeight="1">
      <c r="A651" s="443"/>
      <c r="B651" s="95"/>
      <c r="C651" s="95"/>
      <c r="D651" s="152"/>
      <c r="E651" s="152"/>
      <c r="F651" s="154"/>
      <c r="G651" s="154"/>
      <c r="H651" s="444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</row>
    <row r="652" spans="1:22" ht="15.75" customHeight="1">
      <c r="A652" s="443"/>
      <c r="B652" s="95"/>
      <c r="C652" s="95"/>
      <c r="D652" s="152"/>
      <c r="E652" s="152"/>
      <c r="F652" s="154"/>
      <c r="G652" s="154"/>
      <c r="H652" s="444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</row>
    <row r="653" spans="1:22" ht="15.75" customHeight="1">
      <c r="A653" s="443"/>
      <c r="B653" s="95"/>
      <c r="C653" s="95"/>
      <c r="D653" s="152"/>
      <c r="E653" s="152"/>
      <c r="F653" s="154"/>
      <c r="G653" s="154"/>
      <c r="H653" s="444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</row>
    <row r="654" spans="1:22" ht="15.75" customHeight="1">
      <c r="A654" s="443"/>
      <c r="B654" s="95"/>
      <c r="C654" s="95"/>
      <c r="D654" s="152"/>
      <c r="E654" s="152"/>
      <c r="F654" s="154"/>
      <c r="G654" s="154"/>
      <c r="H654" s="444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</row>
    <row r="655" spans="1:22" ht="15.75" customHeight="1">
      <c r="A655" s="443"/>
      <c r="B655" s="95"/>
      <c r="C655" s="95"/>
      <c r="D655" s="152"/>
      <c r="E655" s="152"/>
      <c r="F655" s="154"/>
      <c r="G655" s="154"/>
      <c r="H655" s="444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</row>
    <row r="656" spans="1:22" ht="15.75" customHeight="1">
      <c r="A656" s="443"/>
      <c r="B656" s="95"/>
      <c r="C656" s="95"/>
      <c r="D656" s="152"/>
      <c r="E656" s="152"/>
      <c r="F656" s="154"/>
      <c r="G656" s="154"/>
      <c r="H656" s="444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</row>
    <row r="657" spans="1:22" ht="15.75" customHeight="1">
      <c r="A657" s="443"/>
      <c r="B657" s="95"/>
      <c r="C657" s="95"/>
      <c r="D657" s="152"/>
      <c r="E657" s="152"/>
      <c r="F657" s="154"/>
      <c r="G657" s="154"/>
      <c r="H657" s="444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</row>
    <row r="658" spans="1:22" ht="15.75" customHeight="1">
      <c r="A658" s="443"/>
      <c r="B658" s="95"/>
      <c r="C658" s="95"/>
      <c r="D658" s="152"/>
      <c r="E658" s="152"/>
      <c r="F658" s="154"/>
      <c r="G658" s="154"/>
      <c r="H658" s="444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</row>
    <row r="659" spans="1:22" ht="15.75" customHeight="1">
      <c r="A659" s="443"/>
      <c r="B659" s="95"/>
      <c r="C659" s="95"/>
      <c r="D659" s="152"/>
      <c r="E659" s="152"/>
      <c r="F659" s="154"/>
      <c r="G659" s="154"/>
      <c r="H659" s="444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</row>
    <row r="660" spans="1:22" ht="15.75" customHeight="1">
      <c r="A660" s="443"/>
      <c r="B660" s="95"/>
      <c r="C660" s="95"/>
      <c r="D660" s="152"/>
      <c r="E660" s="152"/>
      <c r="F660" s="154"/>
      <c r="G660" s="154"/>
      <c r="H660" s="444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</row>
    <row r="661" spans="1:22" ht="15.75" customHeight="1">
      <c r="A661" s="443"/>
      <c r="B661" s="95"/>
      <c r="C661" s="95"/>
      <c r="D661" s="152"/>
      <c r="E661" s="152"/>
      <c r="F661" s="154"/>
      <c r="G661" s="154"/>
      <c r="H661" s="444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</row>
    <row r="662" spans="1:22" ht="15.75" customHeight="1">
      <c r="A662" s="443"/>
      <c r="B662" s="95"/>
      <c r="C662" s="95"/>
      <c r="D662" s="152"/>
      <c r="E662" s="152"/>
      <c r="F662" s="154"/>
      <c r="G662" s="154"/>
      <c r="H662" s="444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</row>
    <row r="663" spans="1:22" ht="15.75" customHeight="1">
      <c r="A663" s="443"/>
      <c r="B663" s="95"/>
      <c r="C663" s="95"/>
      <c r="D663" s="152"/>
      <c r="E663" s="152"/>
      <c r="F663" s="154"/>
      <c r="G663" s="154"/>
      <c r="H663" s="444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</row>
    <row r="664" spans="1:22" ht="15.75" customHeight="1">
      <c r="A664" s="443"/>
      <c r="B664" s="95"/>
      <c r="C664" s="95"/>
      <c r="D664" s="152"/>
      <c r="E664" s="152"/>
      <c r="F664" s="154"/>
      <c r="G664" s="154"/>
      <c r="H664" s="444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</row>
    <row r="665" spans="1:22" ht="15.75" customHeight="1">
      <c r="A665" s="443"/>
      <c r="B665" s="95"/>
      <c r="C665" s="95"/>
      <c r="D665" s="152"/>
      <c r="E665" s="152"/>
      <c r="F665" s="154"/>
      <c r="G665" s="154"/>
      <c r="H665" s="444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</row>
    <row r="666" spans="1:22" ht="15.75" customHeight="1">
      <c r="A666" s="443"/>
      <c r="B666" s="95"/>
      <c r="C666" s="95"/>
      <c r="D666" s="152"/>
      <c r="E666" s="152"/>
      <c r="F666" s="154"/>
      <c r="G666" s="154"/>
      <c r="H666" s="444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</row>
    <row r="667" spans="1:22" ht="15.75" customHeight="1">
      <c r="A667" s="443"/>
      <c r="B667" s="95"/>
      <c r="C667" s="95"/>
      <c r="D667" s="152"/>
      <c r="E667" s="152"/>
      <c r="F667" s="154"/>
      <c r="G667" s="154"/>
      <c r="H667" s="444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</row>
    <row r="668" spans="1:22" ht="15.75" customHeight="1">
      <c r="A668" s="443"/>
      <c r="B668" s="95"/>
      <c r="C668" s="95"/>
      <c r="D668" s="152"/>
      <c r="E668" s="152"/>
      <c r="F668" s="154"/>
      <c r="G668" s="154"/>
      <c r="H668" s="444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</row>
    <row r="669" spans="1:22" ht="15.75" customHeight="1">
      <c r="A669" s="443"/>
      <c r="B669" s="95"/>
      <c r="C669" s="95"/>
      <c r="D669" s="152"/>
      <c r="E669" s="152"/>
      <c r="F669" s="154"/>
      <c r="G669" s="154"/>
      <c r="H669" s="444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</row>
    <row r="670" spans="1:22" ht="15.75" customHeight="1">
      <c r="A670" s="443"/>
      <c r="B670" s="95"/>
      <c r="C670" s="95"/>
      <c r="D670" s="152"/>
      <c r="E670" s="152"/>
      <c r="F670" s="154"/>
      <c r="G670" s="154"/>
      <c r="H670" s="444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</row>
    <row r="671" spans="1:22" ht="15.75" customHeight="1">
      <c r="A671" s="443"/>
      <c r="B671" s="95"/>
      <c r="C671" s="95"/>
      <c r="D671" s="152"/>
      <c r="E671" s="152"/>
      <c r="F671" s="154"/>
      <c r="G671" s="154"/>
      <c r="H671" s="444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</row>
    <row r="672" spans="1:22" ht="15.75" customHeight="1">
      <c r="A672" s="443"/>
      <c r="B672" s="95"/>
      <c r="C672" s="95"/>
      <c r="D672" s="152"/>
      <c r="E672" s="152"/>
      <c r="F672" s="154"/>
      <c r="G672" s="154"/>
      <c r="H672" s="444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</row>
    <row r="673" spans="1:22" ht="15.75" customHeight="1">
      <c r="A673" s="443"/>
      <c r="B673" s="95"/>
      <c r="C673" s="95"/>
      <c r="D673" s="152"/>
      <c r="E673" s="152"/>
      <c r="F673" s="154"/>
      <c r="G673" s="154"/>
      <c r="H673" s="444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</row>
    <row r="674" spans="1:22" ht="15.75" customHeight="1">
      <c r="A674" s="443"/>
      <c r="B674" s="95"/>
      <c r="C674" s="95"/>
      <c r="D674" s="152"/>
      <c r="E674" s="152"/>
      <c r="F674" s="154"/>
      <c r="G674" s="154"/>
      <c r="H674" s="444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</row>
    <row r="675" spans="1:22" ht="15.75" customHeight="1">
      <c r="A675" s="443"/>
      <c r="B675" s="95"/>
      <c r="C675" s="95"/>
      <c r="D675" s="152"/>
      <c r="E675" s="152"/>
      <c r="F675" s="154"/>
      <c r="G675" s="154"/>
      <c r="H675" s="444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</row>
    <row r="676" spans="1:22" ht="15.75" customHeight="1">
      <c r="A676" s="443"/>
      <c r="B676" s="95"/>
      <c r="C676" s="95"/>
      <c r="D676" s="152"/>
      <c r="E676" s="152"/>
      <c r="F676" s="154"/>
      <c r="G676" s="154"/>
      <c r="H676" s="444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</row>
    <row r="677" spans="1:22" ht="15.75" customHeight="1">
      <c r="A677" s="443"/>
      <c r="B677" s="95"/>
      <c r="C677" s="95"/>
      <c r="D677" s="152"/>
      <c r="E677" s="152"/>
      <c r="F677" s="154"/>
      <c r="G677" s="154"/>
      <c r="H677" s="444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</row>
    <row r="678" spans="1:22" ht="15.75" customHeight="1">
      <c r="A678" s="443"/>
      <c r="B678" s="95"/>
      <c r="C678" s="95"/>
      <c r="D678" s="152"/>
      <c r="E678" s="152"/>
      <c r="F678" s="154"/>
      <c r="G678" s="154"/>
      <c r="H678" s="444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</row>
    <row r="679" spans="1:22" ht="15.75" customHeight="1">
      <c r="A679" s="443"/>
      <c r="B679" s="95"/>
      <c r="C679" s="95"/>
      <c r="D679" s="152"/>
      <c r="E679" s="152"/>
      <c r="F679" s="154"/>
      <c r="G679" s="154"/>
      <c r="H679" s="444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</row>
    <row r="680" spans="1:22" ht="15.75" customHeight="1">
      <c r="A680" s="443"/>
      <c r="B680" s="95"/>
      <c r="C680" s="95"/>
      <c r="D680" s="152"/>
      <c r="E680" s="152"/>
      <c r="F680" s="154"/>
      <c r="G680" s="154"/>
      <c r="H680" s="444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</row>
    <row r="681" spans="1:22" ht="15.75" customHeight="1">
      <c r="A681" s="443"/>
      <c r="B681" s="95"/>
      <c r="C681" s="95"/>
      <c r="D681" s="152"/>
      <c r="E681" s="152"/>
      <c r="F681" s="154"/>
      <c r="G681" s="154"/>
      <c r="H681" s="444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</row>
    <row r="682" spans="1:22" ht="15.75" customHeight="1">
      <c r="A682" s="443"/>
      <c r="B682" s="95"/>
      <c r="C682" s="95"/>
      <c r="D682" s="152"/>
      <c r="E682" s="152"/>
      <c r="F682" s="154"/>
      <c r="G682" s="154"/>
      <c r="H682" s="444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</row>
    <row r="683" spans="1:22" ht="15.75" customHeight="1">
      <c r="A683" s="443"/>
      <c r="B683" s="95"/>
      <c r="C683" s="95"/>
      <c r="D683" s="152"/>
      <c r="E683" s="152"/>
      <c r="F683" s="154"/>
      <c r="G683" s="154"/>
      <c r="H683" s="444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</row>
    <row r="684" spans="1:22" ht="15.75" customHeight="1">
      <c r="A684" s="443"/>
      <c r="B684" s="95"/>
      <c r="C684" s="95"/>
      <c r="D684" s="152"/>
      <c r="E684" s="152"/>
      <c r="F684" s="154"/>
      <c r="G684" s="154"/>
      <c r="H684" s="444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</row>
    <row r="685" spans="1:22" ht="15.75" customHeight="1">
      <c r="A685" s="443"/>
      <c r="B685" s="95"/>
      <c r="C685" s="95"/>
      <c r="D685" s="152"/>
      <c r="E685" s="152"/>
      <c r="F685" s="154"/>
      <c r="G685" s="154"/>
      <c r="H685" s="444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</row>
    <row r="686" spans="1:22" ht="15.75" customHeight="1">
      <c r="A686" s="443"/>
      <c r="B686" s="95"/>
      <c r="C686" s="95"/>
      <c r="D686" s="152"/>
      <c r="E686" s="152"/>
      <c r="F686" s="154"/>
      <c r="G686" s="154"/>
      <c r="H686" s="444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</row>
    <row r="687" spans="1:22" ht="15.75" customHeight="1">
      <c r="A687" s="443"/>
      <c r="B687" s="95"/>
      <c r="C687" s="95"/>
      <c r="D687" s="152"/>
      <c r="E687" s="152"/>
      <c r="F687" s="154"/>
      <c r="G687" s="154"/>
      <c r="H687" s="444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</row>
    <row r="688" spans="1:22" ht="15.75" customHeight="1">
      <c r="A688" s="443"/>
      <c r="B688" s="95"/>
      <c r="C688" s="95"/>
      <c r="D688" s="152"/>
      <c r="E688" s="152"/>
      <c r="F688" s="154"/>
      <c r="G688" s="154"/>
      <c r="H688" s="444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</row>
    <row r="689" spans="1:22" ht="15.75" customHeight="1">
      <c r="A689" s="443"/>
      <c r="B689" s="95"/>
      <c r="C689" s="95"/>
      <c r="D689" s="152"/>
      <c r="E689" s="152"/>
      <c r="F689" s="154"/>
      <c r="G689" s="154"/>
      <c r="H689" s="444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</row>
    <row r="690" spans="1:22" ht="15.75" customHeight="1">
      <c r="A690" s="443"/>
      <c r="B690" s="95"/>
      <c r="C690" s="95"/>
      <c r="D690" s="152"/>
      <c r="E690" s="152"/>
      <c r="F690" s="154"/>
      <c r="G690" s="154"/>
      <c r="H690" s="444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</row>
    <row r="691" spans="1:22" ht="15.75" customHeight="1">
      <c r="A691" s="443"/>
      <c r="B691" s="95"/>
      <c r="C691" s="95"/>
      <c r="D691" s="152"/>
      <c r="E691" s="152"/>
      <c r="F691" s="154"/>
      <c r="G691" s="154"/>
      <c r="H691" s="444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</row>
    <row r="692" spans="1:22" ht="15.75" customHeight="1">
      <c r="A692" s="443"/>
      <c r="B692" s="95"/>
      <c r="C692" s="95"/>
      <c r="D692" s="152"/>
      <c r="E692" s="152"/>
      <c r="F692" s="154"/>
      <c r="G692" s="154"/>
      <c r="H692" s="444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</row>
    <row r="693" spans="1:22" ht="15.75" customHeight="1">
      <c r="A693" s="443"/>
      <c r="B693" s="95"/>
      <c r="C693" s="95"/>
      <c r="D693" s="152"/>
      <c r="E693" s="152"/>
      <c r="F693" s="154"/>
      <c r="G693" s="154"/>
      <c r="H693" s="444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</row>
    <row r="694" spans="1:22" ht="15.75" customHeight="1">
      <c r="A694" s="443"/>
      <c r="B694" s="95"/>
      <c r="C694" s="95"/>
      <c r="D694" s="152"/>
      <c r="E694" s="152"/>
      <c r="F694" s="154"/>
      <c r="G694" s="154"/>
      <c r="H694" s="444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</row>
    <row r="695" spans="1:22" ht="15.75" customHeight="1">
      <c r="A695" s="443"/>
      <c r="B695" s="95"/>
      <c r="C695" s="95"/>
      <c r="D695" s="152"/>
      <c r="E695" s="152"/>
      <c r="F695" s="154"/>
      <c r="G695" s="154"/>
      <c r="H695" s="444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</row>
    <row r="696" spans="1:22" ht="15.75" customHeight="1">
      <c r="A696" s="443"/>
      <c r="B696" s="95"/>
      <c r="C696" s="95"/>
      <c r="D696" s="152"/>
      <c r="E696" s="152"/>
      <c r="F696" s="154"/>
      <c r="G696" s="154"/>
      <c r="H696" s="444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</row>
    <row r="697" spans="1:22" ht="15.75" customHeight="1">
      <c r="A697" s="443"/>
      <c r="B697" s="95"/>
      <c r="C697" s="95"/>
      <c r="D697" s="152"/>
      <c r="E697" s="152"/>
      <c r="F697" s="154"/>
      <c r="G697" s="154"/>
      <c r="H697" s="444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</row>
    <row r="698" spans="1:22" ht="15.75" customHeight="1">
      <c r="A698" s="443"/>
      <c r="B698" s="95"/>
      <c r="C698" s="95"/>
      <c r="D698" s="152"/>
      <c r="E698" s="152"/>
      <c r="F698" s="154"/>
      <c r="G698" s="154"/>
      <c r="H698" s="444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</row>
    <row r="699" spans="1:22" ht="15.75" customHeight="1">
      <c r="A699" s="443"/>
      <c r="B699" s="95"/>
      <c r="C699" s="95"/>
      <c r="D699" s="152"/>
      <c r="E699" s="152"/>
      <c r="F699" s="154"/>
      <c r="G699" s="154"/>
      <c r="H699" s="444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</row>
    <row r="700" spans="1:22" ht="15.75" customHeight="1">
      <c r="A700" s="443"/>
      <c r="B700" s="95"/>
      <c r="C700" s="95"/>
      <c r="D700" s="152"/>
      <c r="E700" s="152"/>
      <c r="F700" s="154"/>
      <c r="G700" s="154"/>
      <c r="H700" s="444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</row>
    <row r="701" spans="1:22" ht="15.75" customHeight="1">
      <c r="A701" s="443"/>
      <c r="B701" s="95"/>
      <c r="C701" s="95"/>
      <c r="D701" s="152"/>
      <c r="E701" s="152"/>
      <c r="F701" s="154"/>
      <c r="G701" s="154"/>
      <c r="H701" s="444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</row>
    <row r="702" spans="1:22" ht="15.75" customHeight="1">
      <c r="A702" s="443"/>
      <c r="B702" s="95"/>
      <c r="C702" s="95"/>
      <c r="D702" s="152"/>
      <c r="E702" s="152"/>
      <c r="F702" s="154"/>
      <c r="G702" s="154"/>
      <c r="H702" s="444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</row>
    <row r="703" spans="1:22" ht="15.75" customHeight="1">
      <c r="A703" s="443"/>
      <c r="B703" s="95"/>
      <c r="C703" s="95"/>
      <c r="D703" s="152"/>
      <c r="E703" s="152"/>
      <c r="F703" s="154"/>
      <c r="G703" s="154"/>
      <c r="H703" s="444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</row>
    <row r="704" spans="1:22" ht="15.75" customHeight="1">
      <c r="A704" s="443"/>
      <c r="B704" s="95"/>
      <c r="C704" s="95"/>
      <c r="D704" s="152"/>
      <c r="E704" s="152"/>
      <c r="F704" s="154"/>
      <c r="G704" s="154"/>
      <c r="H704" s="444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</row>
    <row r="705" spans="1:22" ht="15.75" customHeight="1">
      <c r="A705" s="443"/>
      <c r="B705" s="95"/>
      <c r="C705" s="95"/>
      <c r="D705" s="152"/>
      <c r="E705" s="152"/>
      <c r="F705" s="154"/>
      <c r="G705" s="154"/>
      <c r="H705" s="444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</row>
    <row r="706" spans="1:22" ht="15.75" customHeight="1">
      <c r="A706" s="443"/>
      <c r="B706" s="95"/>
      <c r="C706" s="95"/>
      <c r="D706" s="152"/>
      <c r="E706" s="152"/>
      <c r="F706" s="154"/>
      <c r="G706" s="154"/>
      <c r="H706" s="444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</row>
    <row r="707" spans="1:22" ht="15.75" customHeight="1">
      <c r="A707" s="443"/>
      <c r="B707" s="95"/>
      <c r="C707" s="95"/>
      <c r="D707" s="152"/>
      <c r="E707" s="152"/>
      <c r="F707" s="154"/>
      <c r="G707" s="154"/>
      <c r="H707" s="444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</row>
    <row r="708" spans="1:22" ht="15.75" customHeight="1">
      <c r="A708" s="443"/>
      <c r="B708" s="95"/>
      <c r="C708" s="95"/>
      <c r="D708" s="152"/>
      <c r="E708" s="152"/>
      <c r="F708" s="154"/>
      <c r="G708" s="154"/>
      <c r="H708" s="444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</row>
    <row r="709" spans="1:22" ht="15.75" customHeight="1">
      <c r="A709" s="443"/>
      <c r="B709" s="95"/>
      <c r="C709" s="95"/>
      <c r="D709" s="152"/>
      <c r="E709" s="152"/>
      <c r="F709" s="154"/>
      <c r="G709" s="154"/>
      <c r="H709" s="444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</row>
    <row r="710" spans="1:22" ht="15.75" customHeight="1">
      <c r="A710" s="443"/>
      <c r="B710" s="95"/>
      <c r="C710" s="95"/>
      <c r="D710" s="152"/>
      <c r="E710" s="152"/>
      <c r="F710" s="154"/>
      <c r="G710" s="154"/>
      <c r="H710" s="444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</row>
    <row r="711" spans="1:22" ht="15.75" customHeight="1">
      <c r="A711" s="443"/>
      <c r="B711" s="95"/>
      <c r="C711" s="95"/>
      <c r="D711" s="152"/>
      <c r="E711" s="152"/>
      <c r="F711" s="154"/>
      <c r="G711" s="154"/>
      <c r="H711" s="444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</row>
    <row r="712" spans="1:22" ht="15.75" customHeight="1">
      <c r="A712" s="443"/>
      <c r="B712" s="95"/>
      <c r="C712" s="95"/>
      <c r="D712" s="152"/>
      <c r="E712" s="152"/>
      <c r="F712" s="154"/>
      <c r="G712" s="154"/>
      <c r="H712" s="444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</row>
    <row r="713" spans="1:22" ht="15.75" customHeight="1">
      <c r="A713" s="443"/>
      <c r="B713" s="95"/>
      <c r="C713" s="95"/>
      <c r="D713" s="152"/>
      <c r="E713" s="152"/>
      <c r="F713" s="154"/>
      <c r="G713" s="154"/>
      <c r="H713" s="444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</row>
    <row r="714" spans="1:22" ht="15.75" customHeight="1">
      <c r="A714" s="443"/>
      <c r="B714" s="95"/>
      <c r="C714" s="95"/>
      <c r="D714" s="152"/>
      <c r="E714" s="152"/>
      <c r="F714" s="154"/>
      <c r="G714" s="154"/>
      <c r="H714" s="444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</row>
    <row r="715" spans="1:22" ht="15.75" customHeight="1">
      <c r="A715" s="443"/>
      <c r="B715" s="95"/>
      <c r="C715" s="95"/>
      <c r="D715" s="152"/>
      <c r="E715" s="152"/>
      <c r="F715" s="154"/>
      <c r="G715" s="154"/>
      <c r="H715" s="444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</row>
    <row r="716" spans="1:22" ht="15.75" customHeight="1">
      <c r="A716" s="443"/>
      <c r="B716" s="95"/>
      <c r="C716" s="95"/>
      <c r="D716" s="152"/>
      <c r="E716" s="152"/>
      <c r="F716" s="154"/>
      <c r="G716" s="154"/>
      <c r="H716" s="444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</row>
    <row r="717" spans="1:22" ht="15.75" customHeight="1">
      <c r="A717" s="443"/>
      <c r="B717" s="95"/>
      <c r="C717" s="95"/>
      <c r="D717" s="152"/>
      <c r="E717" s="152"/>
      <c r="F717" s="154"/>
      <c r="G717" s="154"/>
      <c r="H717" s="444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</row>
    <row r="718" spans="1:22" ht="15.75" customHeight="1">
      <c r="A718" s="443"/>
      <c r="B718" s="95"/>
      <c r="C718" s="95"/>
      <c r="D718" s="152"/>
      <c r="E718" s="152"/>
      <c r="F718" s="154"/>
      <c r="G718" s="154"/>
      <c r="H718" s="444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</row>
    <row r="719" spans="1:22" ht="15.75" customHeight="1">
      <c r="A719" s="443"/>
      <c r="B719" s="95"/>
      <c r="C719" s="95"/>
      <c r="D719" s="152"/>
      <c r="E719" s="152"/>
      <c r="F719" s="154"/>
      <c r="G719" s="154"/>
      <c r="H719" s="444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</row>
    <row r="720" spans="1:22" ht="15.75" customHeight="1">
      <c r="A720" s="443"/>
      <c r="B720" s="95"/>
      <c r="C720" s="95"/>
      <c r="D720" s="152"/>
      <c r="E720" s="152"/>
      <c r="F720" s="154"/>
      <c r="G720" s="154"/>
      <c r="H720" s="444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</row>
    <row r="721" spans="1:22" ht="15.75" customHeight="1">
      <c r="A721" s="443"/>
      <c r="B721" s="95"/>
      <c r="C721" s="95"/>
      <c r="D721" s="152"/>
      <c r="E721" s="152"/>
      <c r="F721" s="154"/>
      <c r="G721" s="154"/>
      <c r="H721" s="444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</row>
    <row r="722" spans="1:22" ht="15.75" customHeight="1">
      <c r="A722" s="443"/>
      <c r="B722" s="95"/>
      <c r="C722" s="95"/>
      <c r="D722" s="152"/>
      <c r="E722" s="152"/>
      <c r="F722" s="154"/>
      <c r="G722" s="154"/>
      <c r="H722" s="444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</row>
    <row r="723" spans="1:22" ht="15.75" customHeight="1">
      <c r="A723" s="443"/>
      <c r="B723" s="95"/>
      <c r="C723" s="95"/>
      <c r="D723" s="152"/>
      <c r="E723" s="152"/>
      <c r="F723" s="154"/>
      <c r="G723" s="154"/>
      <c r="H723" s="444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</row>
    <row r="724" spans="1:22" ht="15.75" customHeight="1">
      <c r="A724" s="443"/>
      <c r="B724" s="95"/>
      <c r="C724" s="95"/>
      <c r="D724" s="152"/>
      <c r="E724" s="152"/>
      <c r="F724" s="154"/>
      <c r="G724" s="154"/>
      <c r="H724" s="444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</row>
    <row r="725" spans="1:22" ht="15.75" customHeight="1">
      <c r="A725" s="443"/>
      <c r="B725" s="95"/>
      <c r="C725" s="95"/>
      <c r="D725" s="152"/>
      <c r="E725" s="152"/>
      <c r="F725" s="154"/>
      <c r="G725" s="154"/>
      <c r="H725" s="444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</row>
    <row r="726" spans="1:22" ht="15.75" customHeight="1">
      <c r="A726" s="443"/>
      <c r="B726" s="95"/>
      <c r="C726" s="95"/>
      <c r="D726" s="152"/>
      <c r="E726" s="152"/>
      <c r="F726" s="154"/>
      <c r="G726" s="154"/>
      <c r="H726" s="444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</row>
    <row r="727" spans="1:22" ht="15.75" customHeight="1">
      <c r="A727" s="443"/>
      <c r="B727" s="95"/>
      <c r="C727" s="95"/>
      <c r="D727" s="152"/>
      <c r="E727" s="152"/>
      <c r="F727" s="154"/>
      <c r="G727" s="154"/>
      <c r="H727" s="444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</row>
    <row r="728" spans="1:22" ht="15.75" customHeight="1">
      <c r="A728" s="443"/>
      <c r="B728" s="95"/>
      <c r="C728" s="95"/>
      <c r="D728" s="152"/>
      <c r="E728" s="152"/>
      <c r="F728" s="154"/>
      <c r="G728" s="154"/>
      <c r="H728" s="444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</row>
    <row r="729" spans="1:22" ht="15.75" customHeight="1">
      <c r="A729" s="443"/>
      <c r="B729" s="95"/>
      <c r="C729" s="95"/>
      <c r="D729" s="152"/>
      <c r="E729" s="152"/>
      <c r="F729" s="154"/>
      <c r="G729" s="154"/>
      <c r="H729" s="444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</row>
    <row r="730" spans="1:22" ht="15.75" customHeight="1">
      <c r="A730" s="443"/>
      <c r="B730" s="95"/>
      <c r="C730" s="95"/>
      <c r="D730" s="152"/>
      <c r="E730" s="152"/>
      <c r="F730" s="154"/>
      <c r="G730" s="154"/>
      <c r="H730" s="444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</row>
    <row r="731" spans="1:22" ht="15.75" customHeight="1">
      <c r="A731" s="443"/>
      <c r="B731" s="95"/>
      <c r="C731" s="95"/>
      <c r="D731" s="152"/>
      <c r="E731" s="152"/>
      <c r="F731" s="154"/>
      <c r="G731" s="154"/>
      <c r="H731" s="444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</row>
    <row r="732" spans="1:22" ht="15.75" customHeight="1">
      <c r="A732" s="443"/>
      <c r="B732" s="95"/>
      <c r="C732" s="95"/>
      <c r="D732" s="152"/>
      <c r="E732" s="152"/>
      <c r="F732" s="154"/>
      <c r="G732" s="154"/>
      <c r="H732" s="444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</row>
    <row r="733" spans="1:22" ht="15.75" customHeight="1">
      <c r="A733" s="443"/>
      <c r="B733" s="95"/>
      <c r="C733" s="95"/>
      <c r="D733" s="152"/>
      <c r="E733" s="152"/>
      <c r="F733" s="154"/>
      <c r="G733" s="154"/>
      <c r="H733" s="444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</row>
    <row r="734" spans="1:22" ht="15.75" customHeight="1">
      <c r="A734" s="443"/>
      <c r="B734" s="95"/>
      <c r="C734" s="95"/>
      <c r="D734" s="152"/>
      <c r="E734" s="152"/>
      <c r="F734" s="154"/>
      <c r="G734" s="154"/>
      <c r="H734" s="444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</row>
    <row r="735" spans="1:22" ht="15.75" customHeight="1">
      <c r="A735" s="443"/>
      <c r="B735" s="95"/>
      <c r="C735" s="95"/>
      <c r="D735" s="152"/>
      <c r="E735" s="152"/>
      <c r="F735" s="154"/>
      <c r="G735" s="154"/>
      <c r="H735" s="444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</row>
    <row r="736" spans="1:22" ht="15.75" customHeight="1">
      <c r="A736" s="443"/>
      <c r="B736" s="95"/>
      <c r="C736" s="95"/>
      <c r="D736" s="152"/>
      <c r="E736" s="152"/>
      <c r="F736" s="154"/>
      <c r="G736" s="154"/>
      <c r="H736" s="444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</row>
    <row r="737" spans="1:22" ht="15.75" customHeight="1">
      <c r="A737" s="443"/>
      <c r="B737" s="95"/>
      <c r="C737" s="95"/>
      <c r="D737" s="152"/>
      <c r="E737" s="152"/>
      <c r="F737" s="154"/>
      <c r="G737" s="154"/>
      <c r="H737" s="444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</row>
    <row r="738" spans="1:22" ht="15.75" customHeight="1">
      <c r="A738" s="443"/>
      <c r="B738" s="95"/>
      <c r="C738" s="95"/>
      <c r="D738" s="152"/>
      <c r="E738" s="152"/>
      <c r="F738" s="154"/>
      <c r="G738" s="154"/>
      <c r="H738" s="444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</row>
    <row r="739" spans="1:22" ht="15.75" customHeight="1">
      <c r="A739" s="443"/>
      <c r="B739" s="95"/>
      <c r="C739" s="95"/>
      <c r="D739" s="152"/>
      <c r="E739" s="152"/>
      <c r="F739" s="154"/>
      <c r="G739" s="154"/>
      <c r="H739" s="444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</row>
    <row r="740" spans="1:22" ht="15.75" customHeight="1">
      <c r="A740" s="443"/>
      <c r="B740" s="95"/>
      <c r="C740" s="95"/>
      <c r="D740" s="152"/>
      <c r="E740" s="152"/>
      <c r="F740" s="154"/>
      <c r="G740" s="154"/>
      <c r="H740" s="444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</row>
    <row r="741" spans="1:22" ht="15.75" customHeight="1">
      <c r="A741" s="443"/>
      <c r="B741" s="95"/>
      <c r="C741" s="95"/>
      <c r="D741" s="152"/>
      <c r="E741" s="152"/>
      <c r="F741" s="154"/>
      <c r="G741" s="154"/>
      <c r="H741" s="444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</row>
    <row r="742" spans="1:22" ht="15.75" customHeight="1">
      <c r="A742" s="443"/>
      <c r="B742" s="95"/>
      <c r="C742" s="95"/>
      <c r="D742" s="152"/>
      <c r="E742" s="152"/>
      <c r="F742" s="154"/>
      <c r="G742" s="154"/>
      <c r="H742" s="444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</row>
    <row r="743" spans="1:22" ht="15.75" customHeight="1">
      <c r="A743" s="443"/>
      <c r="B743" s="95"/>
      <c r="C743" s="95"/>
      <c r="D743" s="152"/>
      <c r="E743" s="152"/>
      <c r="F743" s="154"/>
      <c r="G743" s="154"/>
      <c r="H743" s="444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</row>
    <row r="744" spans="1:22" ht="15.75" customHeight="1">
      <c r="A744" s="443"/>
      <c r="B744" s="95"/>
      <c r="C744" s="95"/>
      <c r="D744" s="152"/>
      <c r="E744" s="152"/>
      <c r="F744" s="154"/>
      <c r="G744" s="154"/>
      <c r="H744" s="444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</row>
    <row r="745" spans="1:22" ht="15.75" customHeight="1">
      <c r="A745" s="443"/>
      <c r="B745" s="95"/>
      <c r="C745" s="95"/>
      <c r="D745" s="152"/>
      <c r="E745" s="152"/>
      <c r="F745" s="154"/>
      <c r="G745" s="154"/>
      <c r="H745" s="444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</row>
    <row r="746" spans="1:22" ht="15.75" customHeight="1">
      <c r="A746" s="443"/>
      <c r="B746" s="95"/>
      <c r="C746" s="95"/>
      <c r="D746" s="152"/>
      <c r="E746" s="152"/>
      <c r="F746" s="154"/>
      <c r="G746" s="154"/>
      <c r="H746" s="444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</row>
    <row r="747" spans="1:22" ht="15.75" customHeight="1">
      <c r="A747" s="443"/>
      <c r="B747" s="95"/>
      <c r="C747" s="95"/>
      <c r="D747" s="152"/>
      <c r="E747" s="152"/>
      <c r="F747" s="154"/>
      <c r="G747" s="154"/>
      <c r="H747" s="444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</row>
    <row r="748" spans="1:22" ht="15.75" customHeight="1">
      <c r="A748" s="443"/>
      <c r="B748" s="95"/>
      <c r="C748" s="95"/>
      <c r="D748" s="152"/>
      <c r="E748" s="152"/>
      <c r="F748" s="154"/>
      <c r="G748" s="154"/>
      <c r="H748" s="444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</row>
    <row r="749" spans="1:22" ht="15.75" customHeight="1">
      <c r="A749" s="443"/>
      <c r="B749" s="95"/>
      <c r="C749" s="95"/>
      <c r="D749" s="152"/>
      <c r="E749" s="152"/>
      <c r="F749" s="154"/>
      <c r="G749" s="154"/>
      <c r="H749" s="444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</row>
    <row r="750" spans="1:22" ht="15.75" customHeight="1">
      <c r="A750" s="443"/>
      <c r="B750" s="95"/>
      <c r="C750" s="95"/>
      <c r="D750" s="152"/>
      <c r="E750" s="152"/>
      <c r="F750" s="154"/>
      <c r="G750" s="154"/>
      <c r="H750" s="444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</row>
    <row r="751" spans="1:22" ht="15.75" customHeight="1">
      <c r="A751" s="443"/>
      <c r="B751" s="95"/>
      <c r="C751" s="95"/>
      <c r="D751" s="152"/>
      <c r="E751" s="152"/>
      <c r="F751" s="154"/>
      <c r="G751" s="154"/>
      <c r="H751" s="444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</row>
    <row r="752" spans="1:22" ht="15.75" customHeight="1">
      <c r="A752" s="443"/>
      <c r="B752" s="95"/>
      <c r="C752" s="95"/>
      <c r="D752" s="152"/>
      <c r="E752" s="152"/>
      <c r="F752" s="154"/>
      <c r="G752" s="154"/>
      <c r="H752" s="444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</row>
    <row r="753" spans="1:22" ht="15.75" customHeight="1">
      <c r="A753" s="443"/>
      <c r="B753" s="95"/>
      <c r="C753" s="95"/>
      <c r="D753" s="152"/>
      <c r="E753" s="152"/>
      <c r="F753" s="154"/>
      <c r="G753" s="154"/>
      <c r="H753" s="444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</row>
    <row r="754" spans="1:22" ht="15.75" customHeight="1">
      <c r="A754" s="443"/>
      <c r="B754" s="95"/>
      <c r="C754" s="95"/>
      <c r="D754" s="152"/>
      <c r="E754" s="152"/>
      <c r="F754" s="154"/>
      <c r="G754" s="154"/>
      <c r="H754" s="444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</row>
    <row r="755" spans="1:22" ht="15.75" customHeight="1">
      <c r="A755" s="443"/>
      <c r="B755" s="95"/>
      <c r="C755" s="95"/>
      <c r="D755" s="152"/>
      <c r="E755" s="152"/>
      <c r="F755" s="154"/>
      <c r="G755" s="154"/>
      <c r="H755" s="444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</row>
    <row r="756" spans="1:22" ht="15.75" customHeight="1">
      <c r="A756" s="443"/>
      <c r="B756" s="95"/>
      <c r="C756" s="95"/>
      <c r="D756" s="152"/>
      <c r="E756" s="152"/>
      <c r="F756" s="154"/>
      <c r="G756" s="154"/>
      <c r="H756" s="444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</row>
    <row r="757" spans="1:22" ht="15.75" customHeight="1">
      <c r="A757" s="443"/>
      <c r="B757" s="95"/>
      <c r="C757" s="95"/>
      <c r="D757" s="152"/>
      <c r="E757" s="152"/>
      <c r="F757" s="154"/>
      <c r="G757" s="154"/>
      <c r="H757" s="444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</row>
    <row r="758" spans="1:22" ht="15.75" customHeight="1">
      <c r="A758" s="443"/>
      <c r="B758" s="95"/>
      <c r="C758" s="95"/>
      <c r="D758" s="152"/>
      <c r="E758" s="152"/>
      <c r="F758" s="154"/>
      <c r="G758" s="154"/>
      <c r="H758" s="444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</row>
    <row r="759" spans="1:22" ht="15.75" customHeight="1">
      <c r="A759" s="443"/>
      <c r="B759" s="95"/>
      <c r="C759" s="95"/>
      <c r="D759" s="152"/>
      <c r="E759" s="152"/>
      <c r="F759" s="154"/>
      <c r="G759" s="154"/>
      <c r="H759" s="444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</row>
    <row r="760" spans="1:22" ht="15.75" customHeight="1">
      <c r="A760" s="443"/>
      <c r="B760" s="95"/>
      <c r="C760" s="95"/>
      <c r="D760" s="152"/>
      <c r="E760" s="152"/>
      <c r="F760" s="154"/>
      <c r="G760" s="154"/>
      <c r="H760" s="444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</row>
    <row r="761" spans="1:22" ht="15.75" customHeight="1">
      <c r="A761" s="443"/>
      <c r="B761" s="95"/>
      <c r="C761" s="95"/>
      <c r="D761" s="152"/>
      <c r="E761" s="152"/>
      <c r="F761" s="154"/>
      <c r="G761" s="154"/>
      <c r="H761" s="444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</row>
    <row r="762" spans="1:22" ht="15.75" customHeight="1">
      <c r="A762" s="443"/>
      <c r="B762" s="95"/>
      <c r="C762" s="95"/>
      <c r="D762" s="152"/>
      <c r="E762" s="152"/>
      <c r="F762" s="154"/>
      <c r="G762" s="154"/>
      <c r="H762" s="444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</row>
    <row r="763" spans="1:22" ht="15.75" customHeight="1">
      <c r="A763" s="443"/>
      <c r="B763" s="95"/>
      <c r="C763" s="95"/>
      <c r="D763" s="152"/>
      <c r="E763" s="152"/>
      <c r="F763" s="154"/>
      <c r="G763" s="154"/>
      <c r="H763" s="444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</row>
    <row r="764" spans="1:22" ht="15" customHeight="1"/>
    <row r="765" spans="1:22" ht="15" customHeight="1"/>
    <row r="766" spans="1:22" ht="15" customHeight="1"/>
    <row r="767" spans="1:22" ht="15" customHeight="1"/>
    <row r="768" spans="1:22" ht="15" customHeight="1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807" ht="14.25"/>
    <row r="815" ht="14.25"/>
    <row r="816" ht="14.25"/>
    <row r="817" ht="14.25"/>
  </sheetData>
  <autoFilter ref="A1:I561" xr:uid="{00000000-0009-0000-0000-000004000000}"/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50"/>
  <sheetViews>
    <sheetView tabSelected="1" zoomScaleNormal="100" workbookViewId="0">
      <pane ySplit="1" topLeftCell="A293" activePane="bottomLeft" state="frozen"/>
      <selection pane="bottomLeft" activeCell="D298" sqref="D298"/>
    </sheetView>
  </sheetViews>
  <sheetFormatPr defaultColWidth="12.625" defaultRowHeight="13.9"/>
  <cols>
    <col min="1" max="1" width="17.875" customWidth="1"/>
    <col min="2" max="2" width="63.125" customWidth="1"/>
    <col min="3" max="3" width="16" customWidth="1"/>
    <col min="4" max="5" width="12" customWidth="1"/>
    <col min="6" max="7" width="11.125" customWidth="1"/>
    <col min="8" max="8" width="12" customWidth="1"/>
    <col min="9" max="9" width="18.75" customWidth="1"/>
    <col min="10" max="22" width="7" customWidth="1"/>
    <col min="23" max="23" width="11" customWidth="1"/>
  </cols>
  <sheetData>
    <row r="1" spans="1:22" ht="13.5" customHeight="1">
      <c r="A1" s="447" t="s">
        <v>46</v>
      </c>
      <c r="B1" s="1179" t="s">
        <v>47</v>
      </c>
      <c r="C1" s="1179" t="s">
        <v>48</v>
      </c>
      <c r="D1" s="448" t="s">
        <v>49</v>
      </c>
      <c r="E1" s="448" t="s">
        <v>50</v>
      </c>
      <c r="F1" s="449" t="s">
        <v>137</v>
      </c>
      <c r="G1" s="449" t="s">
        <v>138</v>
      </c>
      <c r="H1" s="448" t="s">
        <v>52</v>
      </c>
      <c r="I1" s="449" t="s">
        <v>53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31.5" customHeight="1">
      <c r="A2" s="450" t="s">
        <v>838</v>
      </c>
      <c r="B2" s="451"/>
      <c r="C2" s="452"/>
      <c r="D2" s="453"/>
      <c r="E2" s="453"/>
      <c r="F2" s="454"/>
      <c r="G2" s="455"/>
      <c r="H2" s="453"/>
      <c r="I2" s="456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13.5" customHeight="1">
      <c r="A3" s="70">
        <v>212010002</v>
      </c>
      <c r="B3" s="117" t="s">
        <v>149</v>
      </c>
      <c r="C3" s="70" t="s">
        <v>142</v>
      </c>
      <c r="D3" s="71">
        <v>176</v>
      </c>
      <c r="E3" s="71">
        <f>D3/1.2*Sheet1!$A$8</f>
        <v>95.333333333333343</v>
      </c>
      <c r="F3" s="113"/>
      <c r="G3" s="113"/>
      <c r="H3" s="71">
        <f>E3*G3</f>
        <v>0</v>
      </c>
      <c r="I3" s="116">
        <v>5060917991636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13.5" customHeight="1">
      <c r="A4" s="236">
        <v>2110000001</v>
      </c>
      <c r="B4" s="238" t="s">
        <v>839</v>
      </c>
      <c r="C4" s="63" t="s">
        <v>840</v>
      </c>
      <c r="D4" s="64">
        <v>25</v>
      </c>
      <c r="E4" s="193">
        <f>D4*Sheet1!$A$8</f>
        <v>16.25</v>
      </c>
      <c r="F4" s="239"/>
      <c r="G4" s="239"/>
      <c r="H4" s="64">
        <f>F4*G4</f>
        <v>0</v>
      </c>
      <c r="I4" s="201">
        <v>9781915319982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ht="13.5" customHeight="1">
      <c r="A5" s="457">
        <v>219910005</v>
      </c>
      <c r="B5" s="458" t="s">
        <v>841</v>
      </c>
      <c r="C5" s="459" t="s">
        <v>842</v>
      </c>
      <c r="D5" s="64" t="s">
        <v>88</v>
      </c>
      <c r="E5" s="64" t="s">
        <v>843</v>
      </c>
      <c r="F5" s="460"/>
      <c r="G5" s="461"/>
      <c r="H5" s="64" t="s">
        <v>844</v>
      </c>
      <c r="I5" s="462" t="s">
        <v>88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13.5" customHeight="1">
      <c r="A6" s="63">
        <v>212410002</v>
      </c>
      <c r="B6" s="256" t="s">
        <v>845</v>
      </c>
      <c r="C6" s="63" t="s">
        <v>69</v>
      </c>
      <c r="D6" s="64">
        <v>23.5</v>
      </c>
      <c r="E6" s="64">
        <f>D6/1.2*Sheet1!$A$8</f>
        <v>12.729166666666668</v>
      </c>
      <c r="F6" s="239"/>
      <c r="G6" s="239"/>
      <c r="H6" s="64">
        <f t="shared" ref="H6:H27" si="0">E6*G6</f>
        <v>0</v>
      </c>
      <c r="I6" s="201">
        <v>5060917991698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t="13.5" customHeight="1">
      <c r="A7" s="63">
        <v>212013001</v>
      </c>
      <c r="B7" s="256" t="s">
        <v>846</v>
      </c>
      <c r="C7" s="63" t="s">
        <v>65</v>
      </c>
      <c r="D7" s="64">
        <v>36.5</v>
      </c>
      <c r="E7" s="64">
        <f>D7/1.2*Sheet1!$A$8</f>
        <v>19.770833333333336</v>
      </c>
      <c r="F7" s="239"/>
      <c r="G7" s="239"/>
      <c r="H7" s="64">
        <f t="shared" si="0"/>
        <v>0</v>
      </c>
      <c r="I7" s="201">
        <v>5060917991667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t="15.75" customHeight="1">
      <c r="A8" s="63">
        <v>212013002</v>
      </c>
      <c r="B8" s="1179" t="s">
        <v>847</v>
      </c>
      <c r="C8" s="63" t="s">
        <v>65</v>
      </c>
      <c r="D8" s="64">
        <v>36.5</v>
      </c>
      <c r="E8" s="64">
        <f>D8/1.2*Sheet1!$A$8</f>
        <v>19.770833333333336</v>
      </c>
      <c r="F8" s="239"/>
      <c r="G8" s="239"/>
      <c r="H8" s="64">
        <f t="shared" si="0"/>
        <v>0</v>
      </c>
      <c r="I8" s="201">
        <v>5060917991674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2" ht="15.75" customHeight="1">
      <c r="A9" s="63">
        <v>212413001</v>
      </c>
      <c r="B9" s="256" t="s">
        <v>848</v>
      </c>
      <c r="C9" s="63" t="s">
        <v>69</v>
      </c>
      <c r="D9" s="64">
        <v>17.5</v>
      </c>
      <c r="E9" s="64">
        <f>D9/1.2*Sheet1!$A$8</f>
        <v>9.4791666666666679</v>
      </c>
      <c r="F9" s="239"/>
      <c r="G9" s="239"/>
      <c r="H9" s="64">
        <f t="shared" si="0"/>
        <v>0</v>
      </c>
      <c r="I9" s="75">
        <v>5060917991728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>
      <c r="A10" s="63">
        <v>212413002</v>
      </c>
      <c r="B10" s="256" t="s">
        <v>849</v>
      </c>
      <c r="C10" s="63" t="s">
        <v>69</v>
      </c>
      <c r="D10" s="64">
        <v>17.5</v>
      </c>
      <c r="E10" s="64">
        <f>D10/1.2*Sheet1!$A$8</f>
        <v>9.4791666666666679</v>
      </c>
      <c r="F10" s="239"/>
      <c r="G10" s="239"/>
      <c r="H10" s="64">
        <f t="shared" si="0"/>
        <v>0</v>
      </c>
      <c r="I10" s="75">
        <v>5060917991735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ht="15.75" customHeight="1">
      <c r="A11" s="70">
        <v>212012001</v>
      </c>
      <c r="B11" s="69" t="s">
        <v>196</v>
      </c>
      <c r="C11" s="70" t="s">
        <v>65</v>
      </c>
      <c r="D11" s="71">
        <v>36.5</v>
      </c>
      <c r="E11" s="71">
        <f>D11/1.2*Sheet1!$A$8</f>
        <v>19.770833333333336</v>
      </c>
      <c r="F11" s="113"/>
      <c r="G11" s="113"/>
      <c r="H11" s="71">
        <f t="shared" si="0"/>
        <v>0</v>
      </c>
      <c r="I11" s="116">
        <v>5060917991643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2" ht="15.75" customHeight="1">
      <c r="A12" s="188">
        <v>212012002</v>
      </c>
      <c r="B12" s="276" t="s">
        <v>850</v>
      </c>
      <c r="C12" s="188" t="s">
        <v>65</v>
      </c>
      <c r="D12" s="173">
        <v>36.5</v>
      </c>
      <c r="E12" s="173">
        <f>D12/1.2*Sheet1!$A$8</f>
        <v>19.770833333333336</v>
      </c>
      <c r="F12" s="253"/>
      <c r="G12" s="253"/>
      <c r="H12" s="173">
        <f t="shared" si="0"/>
        <v>0</v>
      </c>
      <c r="I12" s="255">
        <v>5060917991650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2" ht="15.75" customHeight="1">
      <c r="A13" s="63">
        <v>212412001</v>
      </c>
      <c r="B13" s="256" t="s">
        <v>851</v>
      </c>
      <c r="C13" s="63" t="s">
        <v>69</v>
      </c>
      <c r="D13" s="64">
        <v>17.5</v>
      </c>
      <c r="E13" s="64">
        <f>D13/1.2*Sheet1!$A$8</f>
        <v>9.4791666666666679</v>
      </c>
      <c r="F13" s="239"/>
      <c r="G13" s="239"/>
      <c r="H13" s="64">
        <f t="shared" si="0"/>
        <v>0</v>
      </c>
      <c r="I13" s="75">
        <v>5060917991704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4" spans="1:22" ht="15.75" customHeight="1">
      <c r="A14" s="63">
        <v>212412002</v>
      </c>
      <c r="B14" s="256" t="s">
        <v>852</v>
      </c>
      <c r="C14" s="63" t="s">
        <v>69</v>
      </c>
      <c r="D14" s="64">
        <v>17.5</v>
      </c>
      <c r="E14" s="64">
        <f>D14/1.2*Sheet1!$A$8</f>
        <v>9.4791666666666679</v>
      </c>
      <c r="F14" s="239"/>
      <c r="G14" s="239"/>
      <c r="H14" s="64">
        <f t="shared" si="0"/>
        <v>0</v>
      </c>
      <c r="I14" s="75">
        <v>5060917991711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15.75" customHeight="1">
      <c r="A15" s="236">
        <v>212013003</v>
      </c>
      <c r="B15" s="237" t="s">
        <v>853</v>
      </c>
      <c r="C15" s="63" t="s">
        <v>65</v>
      </c>
      <c r="D15" s="64">
        <v>36.5</v>
      </c>
      <c r="E15" s="64">
        <f>D15/1.2*Sheet1!$A$8</f>
        <v>19.770833333333336</v>
      </c>
      <c r="F15" s="239"/>
      <c r="G15" s="239"/>
      <c r="H15" s="64">
        <f t="shared" si="0"/>
        <v>0</v>
      </c>
      <c r="I15" s="201">
        <v>5060917992046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22" ht="15.75" customHeight="1">
      <c r="A16" s="183">
        <v>212013004</v>
      </c>
      <c r="B16" s="463" t="s">
        <v>854</v>
      </c>
      <c r="C16" s="63" t="s">
        <v>65</v>
      </c>
      <c r="D16" s="64">
        <v>139</v>
      </c>
      <c r="E16" s="64">
        <f>D16/1.2*Sheet1!$A$8</f>
        <v>75.291666666666671</v>
      </c>
      <c r="F16" s="239"/>
      <c r="G16" s="239"/>
      <c r="H16" s="64">
        <f t="shared" si="0"/>
        <v>0</v>
      </c>
      <c r="I16" s="264">
        <v>5060917992053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1:22" ht="15.75" customHeight="1">
      <c r="A17" s="183">
        <v>212413003</v>
      </c>
      <c r="B17" s="184" t="s">
        <v>855</v>
      </c>
      <c r="C17" s="63" t="s">
        <v>69</v>
      </c>
      <c r="D17" s="64">
        <v>23.5</v>
      </c>
      <c r="E17" s="64">
        <f>D17/1.2*Sheet1!$A$8</f>
        <v>12.729166666666668</v>
      </c>
      <c r="F17" s="239"/>
      <c r="G17" s="239"/>
      <c r="H17" s="64">
        <f t="shared" si="0"/>
        <v>0</v>
      </c>
      <c r="I17" s="264">
        <v>5060917992329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15.75" customHeight="1">
      <c r="A18" s="183">
        <v>212013005</v>
      </c>
      <c r="B18" s="463" t="s">
        <v>856</v>
      </c>
      <c r="C18" s="63" t="s">
        <v>65</v>
      </c>
      <c r="D18" s="64">
        <v>100</v>
      </c>
      <c r="E18" s="64">
        <f>D18/1.2*Sheet1!$A$8</f>
        <v>54.166666666666671</v>
      </c>
      <c r="F18" s="239"/>
      <c r="G18" s="239"/>
      <c r="H18" s="64">
        <f t="shared" si="0"/>
        <v>0</v>
      </c>
      <c r="I18" s="264">
        <v>5060917992060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15.75" customHeight="1">
      <c r="A19" s="183">
        <v>212413004</v>
      </c>
      <c r="B19" s="184" t="s">
        <v>857</v>
      </c>
      <c r="C19" s="63" t="s">
        <v>69</v>
      </c>
      <c r="D19" s="64">
        <v>23.5</v>
      </c>
      <c r="E19" s="64">
        <f>D19/1.2*Sheet1!$A$8</f>
        <v>12.729166666666668</v>
      </c>
      <c r="F19" s="239"/>
      <c r="G19" s="239"/>
      <c r="H19" s="64">
        <f t="shared" si="0"/>
        <v>0</v>
      </c>
      <c r="I19" s="264">
        <v>5060917992312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1:22" ht="15.75" customHeight="1">
      <c r="A20" s="789">
        <v>212410001</v>
      </c>
      <c r="B20" s="892" t="s">
        <v>858</v>
      </c>
      <c r="C20" s="767" t="s">
        <v>69</v>
      </c>
      <c r="D20" s="761">
        <v>23</v>
      </c>
      <c r="E20" s="761">
        <f>D20/1.2*Sheet1!$A$8</f>
        <v>12.458333333333334</v>
      </c>
      <c r="F20" s="239"/>
      <c r="G20" s="239"/>
      <c r="H20" s="64">
        <f t="shared" ref="H20:H23" si="1">E20*G20</f>
        <v>0</v>
      </c>
      <c r="I20" s="807">
        <v>5060917991681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15.75" customHeight="1">
      <c r="A21" s="791">
        <v>218810003</v>
      </c>
      <c r="B21" s="892" t="s">
        <v>859</v>
      </c>
      <c r="C21" s="767" t="s">
        <v>860</v>
      </c>
      <c r="D21" s="761">
        <v>38.5</v>
      </c>
      <c r="E21" s="761">
        <f>D21/1.2*Sheet1!$A$8</f>
        <v>20.854166666666668</v>
      </c>
      <c r="F21" s="239"/>
      <c r="G21" s="239"/>
      <c r="H21" s="64">
        <f t="shared" si="1"/>
        <v>0</v>
      </c>
      <c r="I21" s="791">
        <v>5060917992855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15.75" customHeight="1">
      <c r="A22" s="875">
        <v>215110007</v>
      </c>
      <c r="B22" s="876" t="s">
        <v>861</v>
      </c>
      <c r="C22" s="870" t="s">
        <v>61</v>
      </c>
      <c r="D22" s="871">
        <v>5</v>
      </c>
      <c r="E22" s="871">
        <f>D22/1.2*Sheet1!$A$8</f>
        <v>2.7083333333333335</v>
      </c>
      <c r="F22" s="239"/>
      <c r="G22" s="239"/>
      <c r="H22" s="64">
        <f t="shared" si="1"/>
        <v>0</v>
      </c>
      <c r="I22" s="906">
        <v>5060917993487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ht="15.75" customHeight="1">
      <c r="A23" s="875">
        <v>215110006</v>
      </c>
      <c r="B23" s="876" t="s">
        <v>862</v>
      </c>
      <c r="C23" s="870" t="s">
        <v>61</v>
      </c>
      <c r="D23" s="871">
        <v>17.5</v>
      </c>
      <c r="E23" s="871">
        <f>D23/1.2*Sheet1!$A$8</f>
        <v>9.4791666666666679</v>
      </c>
      <c r="F23" s="239"/>
      <c r="G23" s="239"/>
      <c r="H23" s="64">
        <f t="shared" si="1"/>
        <v>0</v>
      </c>
      <c r="I23" s="906">
        <v>5060917993494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</row>
    <row r="24" spans="1:22" ht="15.75" customHeight="1">
      <c r="A24" s="63">
        <v>218810001</v>
      </c>
      <c r="B24" s="1179" t="s">
        <v>863</v>
      </c>
      <c r="C24" s="63" t="s">
        <v>122</v>
      </c>
      <c r="D24" s="64">
        <v>46</v>
      </c>
      <c r="E24" s="64">
        <f>D24/1.2*Sheet1!$A$8</f>
        <v>24.916666666666668</v>
      </c>
      <c r="F24" s="239"/>
      <c r="G24" s="239"/>
      <c r="H24" s="64">
        <f t="shared" si="0"/>
        <v>0</v>
      </c>
      <c r="I24" s="201">
        <v>5060917991759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ht="15.75" customHeight="1">
      <c r="A25" s="63">
        <v>218810002</v>
      </c>
      <c r="B25" s="1179" t="s">
        <v>864</v>
      </c>
      <c r="C25" s="63" t="s">
        <v>122</v>
      </c>
      <c r="D25" s="64">
        <v>46</v>
      </c>
      <c r="E25" s="64">
        <f>D25/1.2*Sheet1!$A$8</f>
        <v>24.916666666666668</v>
      </c>
      <c r="F25" s="239"/>
      <c r="G25" s="239"/>
      <c r="H25" s="64">
        <f t="shared" si="0"/>
        <v>0</v>
      </c>
      <c r="I25" s="201">
        <v>5060917991766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ht="15.75" customHeight="1">
      <c r="A26" s="63">
        <v>218810005</v>
      </c>
      <c r="B26" s="256" t="s">
        <v>865</v>
      </c>
      <c r="C26" s="63" t="s">
        <v>122</v>
      </c>
      <c r="D26" s="64">
        <v>46</v>
      </c>
      <c r="E26" s="64">
        <f>D26/1.2*Sheet1!$A$8</f>
        <v>24.916666666666668</v>
      </c>
      <c r="F26" s="239"/>
      <c r="G26" s="239"/>
      <c r="H26" s="64">
        <f t="shared" si="0"/>
        <v>0</v>
      </c>
      <c r="I26" s="75">
        <v>5060917990127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ht="15.75" customHeight="1">
      <c r="A27" s="63">
        <v>218810004</v>
      </c>
      <c r="B27" s="256" t="s">
        <v>866</v>
      </c>
      <c r="C27" s="63" t="s">
        <v>122</v>
      </c>
      <c r="D27" s="64">
        <v>60</v>
      </c>
      <c r="E27" s="64">
        <f>D27/1.2*Sheet1!$A$8</f>
        <v>32.5</v>
      </c>
      <c r="F27" s="239"/>
      <c r="G27" s="239"/>
      <c r="H27" s="64">
        <f t="shared" si="0"/>
        <v>0</v>
      </c>
      <c r="I27" s="75">
        <v>5060917990127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ht="23.45">
      <c r="A28" s="450" t="s">
        <v>867</v>
      </c>
      <c r="B28" s="464"/>
      <c r="C28" s="464"/>
      <c r="D28" s="453"/>
      <c r="E28" s="453"/>
      <c r="F28" s="455"/>
      <c r="G28" s="455"/>
      <c r="H28" s="453"/>
      <c r="I28" s="456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ht="15.75" customHeight="1">
      <c r="A29" s="168" t="s">
        <v>868</v>
      </c>
      <c r="B29" s="359" t="s">
        <v>869</v>
      </c>
      <c r="C29" s="360" t="s">
        <v>142</v>
      </c>
      <c r="D29" s="173">
        <v>104</v>
      </c>
      <c r="E29" s="173">
        <f>D29/1.2*Sheet1!$A$8</f>
        <v>56.333333333333336</v>
      </c>
      <c r="F29" s="190"/>
      <c r="G29" s="190"/>
      <c r="H29" s="173">
        <f t="shared" ref="H29:H41" si="2">SUM(E29*G29)</f>
        <v>0</v>
      </c>
      <c r="I29" s="191">
        <v>5060200844380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15.75" customHeight="1">
      <c r="A30" s="73" t="s">
        <v>870</v>
      </c>
      <c r="B30" s="1180" t="s">
        <v>871</v>
      </c>
      <c r="C30" s="74" t="s">
        <v>65</v>
      </c>
      <c r="D30" s="64">
        <v>113</v>
      </c>
      <c r="E30" s="64">
        <f>D30/1.2*Sheet1!$A$8</f>
        <v>61.208333333333336</v>
      </c>
      <c r="F30" s="234"/>
      <c r="G30" s="234"/>
      <c r="H30" s="64">
        <f t="shared" si="2"/>
        <v>0</v>
      </c>
      <c r="I30" s="75" t="s">
        <v>872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</row>
    <row r="31" spans="1:22" ht="15.75" customHeight="1">
      <c r="A31" s="168">
        <v>209916002</v>
      </c>
      <c r="B31" s="359" t="s">
        <v>873</v>
      </c>
      <c r="C31" s="360" t="s">
        <v>65</v>
      </c>
      <c r="D31" s="173">
        <v>128</v>
      </c>
      <c r="E31" s="173">
        <f>D31/1.2*Sheet1!$A$8</f>
        <v>69.333333333333343</v>
      </c>
      <c r="F31" s="190"/>
      <c r="G31" s="190"/>
      <c r="H31" s="173">
        <f t="shared" si="2"/>
        <v>0</v>
      </c>
      <c r="I31" s="191">
        <v>5060393709732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2" spans="1:22" ht="15.75" customHeight="1">
      <c r="A32" s="73">
        <v>202014001</v>
      </c>
      <c r="B32" s="1180" t="s">
        <v>874</v>
      </c>
      <c r="C32" s="74" t="s">
        <v>65</v>
      </c>
      <c r="D32" s="64">
        <v>113</v>
      </c>
      <c r="E32" s="64">
        <f>D32/1.2*Sheet1!$A$8</f>
        <v>61.208333333333336</v>
      </c>
      <c r="F32" s="234"/>
      <c r="G32" s="234"/>
      <c r="H32" s="64">
        <f t="shared" si="2"/>
        <v>0</v>
      </c>
      <c r="I32" s="75">
        <v>5060393706915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ht="15.75" customHeight="1">
      <c r="A33" s="73">
        <v>202014002</v>
      </c>
      <c r="B33" s="1180" t="s">
        <v>875</v>
      </c>
      <c r="C33" s="74" t="s">
        <v>65</v>
      </c>
      <c r="D33" s="64">
        <v>30</v>
      </c>
      <c r="E33" s="64">
        <f>D33/1.2*Sheet1!$A$8</f>
        <v>16.25</v>
      </c>
      <c r="F33" s="234"/>
      <c r="G33" s="234"/>
      <c r="H33" s="64">
        <f t="shared" si="2"/>
        <v>0</v>
      </c>
      <c r="I33" s="75">
        <v>5060393706922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ht="15.75" customHeight="1">
      <c r="A34" s="73">
        <v>202014003</v>
      </c>
      <c r="B34" s="1180" t="s">
        <v>876</v>
      </c>
      <c r="C34" s="74" t="s">
        <v>65</v>
      </c>
      <c r="D34" s="64">
        <v>30</v>
      </c>
      <c r="E34" s="64">
        <f>D34/1.2*Sheet1!$A$8</f>
        <v>16.25</v>
      </c>
      <c r="F34" s="234"/>
      <c r="G34" s="234"/>
      <c r="H34" s="64">
        <f t="shared" si="2"/>
        <v>0</v>
      </c>
      <c r="I34" s="75">
        <v>5060393706939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ht="15.75" customHeight="1">
      <c r="A35" s="73">
        <v>202014004</v>
      </c>
      <c r="B35" s="1180" t="s">
        <v>877</v>
      </c>
      <c r="C35" s="74" t="s">
        <v>65</v>
      </c>
      <c r="D35" s="64">
        <v>30</v>
      </c>
      <c r="E35" s="64">
        <f>D35/1.2*Sheet1!$A$8</f>
        <v>16.25</v>
      </c>
      <c r="F35" s="234"/>
      <c r="G35" s="234"/>
      <c r="H35" s="64">
        <f t="shared" si="2"/>
        <v>0</v>
      </c>
      <c r="I35" s="75">
        <v>5060393706946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ht="15.75" customHeight="1">
      <c r="A36" s="73">
        <v>202014005</v>
      </c>
      <c r="B36" s="1180" t="s">
        <v>878</v>
      </c>
      <c r="C36" s="74" t="s">
        <v>65</v>
      </c>
      <c r="D36" s="64">
        <v>30</v>
      </c>
      <c r="E36" s="64">
        <f>D36/1.2*Sheet1!$A$8</f>
        <v>16.25</v>
      </c>
      <c r="F36" s="234"/>
      <c r="G36" s="234"/>
      <c r="H36" s="64">
        <f t="shared" si="2"/>
        <v>0</v>
      </c>
      <c r="I36" s="75">
        <v>5060393706953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ht="15.75" customHeight="1">
      <c r="A37" s="68">
        <v>202016001</v>
      </c>
      <c r="B37" s="108" t="s">
        <v>191</v>
      </c>
      <c r="C37" s="114" t="s">
        <v>65</v>
      </c>
      <c r="D37" s="71">
        <v>30</v>
      </c>
      <c r="E37" s="71">
        <f>D37/1.2*Sheet1!$A$8</f>
        <v>16.25</v>
      </c>
      <c r="F37" s="115"/>
      <c r="G37" s="115"/>
      <c r="H37" s="71">
        <f t="shared" si="2"/>
        <v>0</v>
      </c>
      <c r="I37" s="72">
        <v>5060393707226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1:22" ht="15.75" customHeight="1">
      <c r="A38" s="68">
        <v>202016002</v>
      </c>
      <c r="B38" s="108" t="s">
        <v>192</v>
      </c>
      <c r="C38" s="114" t="s">
        <v>65</v>
      </c>
      <c r="D38" s="71">
        <v>33</v>
      </c>
      <c r="E38" s="71">
        <f>D38/1.2*Sheet1!$A$8</f>
        <v>17.875</v>
      </c>
      <c r="F38" s="115"/>
      <c r="G38" s="115"/>
      <c r="H38" s="71">
        <f t="shared" si="2"/>
        <v>0</v>
      </c>
      <c r="I38" s="72">
        <v>5060393709466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2" ht="15.75" customHeight="1">
      <c r="A39" s="68">
        <v>202016003</v>
      </c>
      <c r="B39" s="108" t="s">
        <v>193</v>
      </c>
      <c r="C39" s="114" t="s">
        <v>65</v>
      </c>
      <c r="D39" s="71">
        <v>30</v>
      </c>
      <c r="E39" s="71">
        <f>D39/1.2*Sheet1!$A$8</f>
        <v>16.25</v>
      </c>
      <c r="F39" s="115"/>
      <c r="G39" s="115"/>
      <c r="H39" s="71">
        <f t="shared" si="2"/>
        <v>0</v>
      </c>
      <c r="I39" s="72">
        <v>5060393709459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ht="15.75" customHeight="1">
      <c r="A40" s="240" t="s">
        <v>879</v>
      </c>
      <c r="B40" s="348" t="s">
        <v>880</v>
      </c>
      <c r="C40" s="349" t="s">
        <v>65</v>
      </c>
      <c r="D40" s="181">
        <v>30</v>
      </c>
      <c r="E40" s="181">
        <f>D40/1.2*Sheet1!$A$8</f>
        <v>16.25</v>
      </c>
      <c r="F40" s="241"/>
      <c r="G40" s="241"/>
      <c r="H40" s="181">
        <f t="shared" si="2"/>
        <v>0</v>
      </c>
      <c r="I40" s="212">
        <v>5060393701330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1:22" ht="15.75" customHeight="1">
      <c r="A41" s="240" t="s">
        <v>881</v>
      </c>
      <c r="B41" s="348" t="s">
        <v>882</v>
      </c>
      <c r="C41" s="349" t="s">
        <v>65</v>
      </c>
      <c r="D41" s="181">
        <v>33</v>
      </c>
      <c r="E41" s="181">
        <f>D41/1.2*Sheet1!$A$8</f>
        <v>17.875</v>
      </c>
      <c r="F41" s="241"/>
      <c r="G41" s="241"/>
      <c r="H41" s="181">
        <f t="shared" si="2"/>
        <v>0</v>
      </c>
      <c r="I41" s="212">
        <v>5060393701347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1:22" ht="15.75" customHeight="1">
      <c r="A42" s="875">
        <v>205003008</v>
      </c>
      <c r="B42" s="876" t="s">
        <v>883</v>
      </c>
      <c r="C42" s="870" t="s">
        <v>93</v>
      </c>
      <c r="D42" s="871">
        <v>8.75</v>
      </c>
      <c r="E42" s="871">
        <f>D42/1.2*Sheet1!$A$8</f>
        <v>4.7395833333333339</v>
      </c>
      <c r="F42" s="763"/>
      <c r="G42" s="763"/>
      <c r="H42" s="761">
        <f t="shared" ref="H42:H46" si="3">SUM(E42*G42)</f>
        <v>0</v>
      </c>
      <c r="I42" s="906">
        <v>5060917993296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2" ht="15.75" customHeight="1">
      <c r="A43" s="875">
        <v>205003006</v>
      </c>
      <c r="B43" s="876" t="s">
        <v>884</v>
      </c>
      <c r="C43" s="870" t="s">
        <v>93</v>
      </c>
      <c r="D43" s="871">
        <v>8.75</v>
      </c>
      <c r="E43" s="871">
        <f>D43/1.2*Sheet1!$A$8</f>
        <v>4.7395833333333339</v>
      </c>
      <c r="F43" s="763"/>
      <c r="G43" s="763"/>
      <c r="H43" s="761">
        <f t="shared" si="3"/>
        <v>0</v>
      </c>
      <c r="I43" s="906">
        <v>5060917993319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ht="15.75" customHeight="1">
      <c r="A44" s="875">
        <v>205003007</v>
      </c>
      <c r="B44" s="876" t="s">
        <v>885</v>
      </c>
      <c r="C44" s="870" t="s">
        <v>93</v>
      </c>
      <c r="D44" s="871">
        <v>8.75</v>
      </c>
      <c r="E44" s="871">
        <f>D44/1.2*Sheet1!$A$8</f>
        <v>4.7395833333333339</v>
      </c>
      <c r="F44" s="763"/>
      <c r="G44" s="763"/>
      <c r="H44" s="761">
        <f t="shared" si="3"/>
        <v>0</v>
      </c>
      <c r="I44" s="906">
        <v>5060917993302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ht="15.75" customHeight="1">
      <c r="A45" s="875">
        <v>205002008</v>
      </c>
      <c r="B45" s="876" t="s">
        <v>886</v>
      </c>
      <c r="C45" s="870" t="s">
        <v>93</v>
      </c>
      <c r="D45" s="871">
        <v>8.75</v>
      </c>
      <c r="E45" s="871">
        <f>D45/1.2*Sheet1!$A$8</f>
        <v>4.7395833333333339</v>
      </c>
      <c r="F45" s="763"/>
      <c r="G45" s="763"/>
      <c r="H45" s="761">
        <f t="shared" si="3"/>
        <v>0</v>
      </c>
      <c r="I45" s="906">
        <v>5060917993326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6" spans="1:22" ht="15.75" customHeight="1">
      <c r="A46" s="875">
        <v>205002007</v>
      </c>
      <c r="B46" s="876" t="s">
        <v>887</v>
      </c>
      <c r="C46" s="870" t="s">
        <v>93</v>
      </c>
      <c r="D46" s="871">
        <v>8.75</v>
      </c>
      <c r="E46" s="871">
        <f>D46/1.2*Sheet1!$A$8</f>
        <v>4.7395833333333339</v>
      </c>
      <c r="F46" s="763"/>
      <c r="G46" s="763"/>
      <c r="H46" s="761">
        <f t="shared" si="3"/>
        <v>0</v>
      </c>
      <c r="I46" s="906">
        <v>5060917993333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2" ht="15.75" customHeight="1">
      <c r="A47" s="465" t="s">
        <v>888</v>
      </c>
      <c r="B47" s="392"/>
      <c r="C47" s="392"/>
      <c r="D47" s="466"/>
      <c r="E47" s="466"/>
      <c r="F47" s="395"/>
      <c r="G47" s="395"/>
      <c r="H47" s="466"/>
      <c r="I47" s="396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2" ht="15.75" customHeight="1">
      <c r="A48" s="240">
        <v>201010001</v>
      </c>
      <c r="B48" s="348" t="s">
        <v>889</v>
      </c>
      <c r="C48" s="349" t="s">
        <v>629</v>
      </c>
      <c r="D48" s="181">
        <v>42</v>
      </c>
      <c r="E48" s="181">
        <f>D48*Sheet1!$A$8</f>
        <v>27.3</v>
      </c>
      <c r="F48" s="241"/>
      <c r="G48" s="241"/>
      <c r="H48" s="181">
        <f>SUM(E48*G48)</f>
        <v>0</v>
      </c>
      <c r="I48" s="212">
        <v>5060200843642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1:22" ht="15.75" customHeight="1">
      <c r="A49" s="73" t="s">
        <v>890</v>
      </c>
      <c r="B49" s="1180" t="s">
        <v>891</v>
      </c>
      <c r="C49" s="74" t="s">
        <v>629</v>
      </c>
      <c r="D49" s="64">
        <v>30</v>
      </c>
      <c r="E49" s="64">
        <f>D49*Sheet1!$A$8</f>
        <v>19.5</v>
      </c>
      <c r="F49" s="234"/>
      <c r="G49" s="234"/>
      <c r="H49" s="64">
        <f>SUM(E49*G49)</f>
        <v>0</v>
      </c>
      <c r="I49" s="75">
        <v>9780992661618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ht="15.75" customHeight="1">
      <c r="A50" s="73">
        <v>201013001</v>
      </c>
      <c r="B50" s="29" t="s">
        <v>892</v>
      </c>
      <c r="C50" s="74" t="s">
        <v>629</v>
      </c>
      <c r="D50" s="64">
        <v>30</v>
      </c>
      <c r="E50" s="64">
        <f>D50*Sheet1!$A$8</f>
        <v>19.5</v>
      </c>
      <c r="F50" s="234"/>
      <c r="G50" s="234"/>
      <c r="H50" s="64">
        <f>SUM(E50*G50)</f>
        <v>0</v>
      </c>
      <c r="I50" s="75">
        <v>9781911281221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1:22" ht="24.75" customHeight="1">
      <c r="A51" s="450" t="s">
        <v>893</v>
      </c>
      <c r="B51" s="451"/>
      <c r="C51" s="451"/>
      <c r="D51" s="467"/>
      <c r="E51" s="467"/>
      <c r="F51" s="468"/>
      <c r="G51" s="468"/>
      <c r="H51" s="467"/>
      <c r="I51" s="469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</row>
    <row r="52" spans="1:22" ht="13.5" customHeight="1">
      <c r="A52" s="471" t="s">
        <v>894</v>
      </c>
      <c r="B52" s="472"/>
      <c r="C52" s="393"/>
      <c r="D52" s="466"/>
      <c r="E52" s="466"/>
      <c r="F52" s="473"/>
      <c r="G52" s="395"/>
      <c r="H52" s="466"/>
      <c r="I52" s="396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1:22" ht="13.5" customHeight="1">
      <c r="A53" s="70">
        <v>312004004</v>
      </c>
      <c r="B53" s="69" t="s">
        <v>148</v>
      </c>
      <c r="C53" s="70" t="s">
        <v>895</v>
      </c>
      <c r="D53" s="71">
        <v>107</v>
      </c>
      <c r="E53" s="71">
        <f>D53/1.2*Sheet1!$A$8</f>
        <v>57.958333333333336</v>
      </c>
      <c r="F53" s="107"/>
      <c r="G53" s="107"/>
      <c r="H53" s="71">
        <f>E53*G53</f>
        <v>0</v>
      </c>
      <c r="I53" s="116">
        <v>5060917991445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2" ht="13.5" customHeight="1">
      <c r="A54" s="63">
        <v>312004003</v>
      </c>
      <c r="B54" s="1179" t="s">
        <v>896</v>
      </c>
      <c r="C54" s="63" t="s">
        <v>895</v>
      </c>
      <c r="D54" s="64">
        <v>176</v>
      </c>
      <c r="E54" s="64">
        <f>D54/1.2*Sheet1!$A$8</f>
        <v>95.333333333333343</v>
      </c>
      <c r="F54" s="200"/>
      <c r="G54" s="200"/>
      <c r="H54" s="64">
        <f>E54*G54</f>
        <v>0</v>
      </c>
      <c r="I54" s="201">
        <v>5060917991438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1:22" ht="13.5" customHeight="1">
      <c r="A55" s="73">
        <v>319910008</v>
      </c>
      <c r="B55" s="79" t="s">
        <v>897</v>
      </c>
      <c r="C55" s="263" t="s">
        <v>205</v>
      </c>
      <c r="D55" s="64" t="s">
        <v>88</v>
      </c>
      <c r="E55" s="193">
        <v>24</v>
      </c>
      <c r="F55" s="200"/>
      <c r="G55" s="239"/>
      <c r="H55" s="64">
        <f>E55*G55</f>
        <v>0</v>
      </c>
      <c r="I55" s="201" t="s">
        <v>88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2" ht="13.5" customHeight="1">
      <c r="A56" s="471" t="s">
        <v>898</v>
      </c>
      <c r="B56" s="472"/>
      <c r="C56" s="393"/>
      <c r="D56" s="466"/>
      <c r="E56" s="466"/>
      <c r="F56" s="473"/>
      <c r="G56" s="395"/>
      <c r="H56" s="466"/>
      <c r="I56" s="396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1:22" ht="13.5" customHeight="1">
      <c r="A57" s="168">
        <v>312414002</v>
      </c>
      <c r="B57" s="474" t="s">
        <v>899</v>
      </c>
      <c r="C57" s="188" t="s">
        <v>65</v>
      </c>
      <c r="D57" s="173">
        <v>36.5</v>
      </c>
      <c r="E57" s="173">
        <f>D57/1.2*Sheet1!$A$8</f>
        <v>19.770833333333336</v>
      </c>
      <c r="F57" s="189"/>
      <c r="G57" s="190"/>
      <c r="H57" s="173">
        <f>E57*G57</f>
        <v>0</v>
      </c>
      <c r="I57" s="191">
        <v>5060572509238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1:22" ht="13.5" customHeight="1">
      <c r="A58" s="63">
        <v>312004002</v>
      </c>
      <c r="B58" s="1179" t="s">
        <v>900</v>
      </c>
      <c r="C58" s="63" t="s">
        <v>65</v>
      </c>
      <c r="D58" s="64">
        <v>36.5</v>
      </c>
      <c r="E58" s="64">
        <f>D58/1.2*Sheet1!$A$8</f>
        <v>19.770833333333336</v>
      </c>
      <c r="F58" s="200"/>
      <c r="G58" s="200"/>
      <c r="H58" s="64">
        <f>E58*G58</f>
        <v>0</v>
      </c>
      <c r="I58" s="201">
        <v>5060917991465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ht="13.5" customHeight="1">
      <c r="A59" s="63">
        <v>312414010</v>
      </c>
      <c r="B59" s="1179" t="s">
        <v>901</v>
      </c>
      <c r="C59" s="63" t="s">
        <v>69</v>
      </c>
      <c r="D59" s="64">
        <v>17.5</v>
      </c>
      <c r="E59" s="64">
        <v>7.85</v>
      </c>
      <c r="F59" s="460"/>
      <c r="G59" s="200"/>
      <c r="H59" s="64">
        <f>E59*G59</f>
        <v>0</v>
      </c>
      <c r="I59" s="75">
        <v>5060917991490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2" ht="13.5" customHeight="1">
      <c r="A60" s="63">
        <v>312414008</v>
      </c>
      <c r="B60" s="1179" t="s">
        <v>902</v>
      </c>
      <c r="C60" s="63" t="s">
        <v>69</v>
      </c>
      <c r="D60" s="64">
        <v>23.5</v>
      </c>
      <c r="E60" s="64">
        <f>D60/1.2*Sheet1!$A$8</f>
        <v>12.729166666666668</v>
      </c>
      <c r="F60" s="200"/>
      <c r="G60" s="200"/>
      <c r="H60" s="64">
        <f>E60*G60</f>
        <v>0</v>
      </c>
      <c r="I60" s="201">
        <v>5060917991476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ht="13.5" customHeight="1">
      <c r="A61" s="471" t="s">
        <v>903</v>
      </c>
      <c r="B61" s="472"/>
      <c r="C61" s="393"/>
      <c r="D61" s="466"/>
      <c r="E61" s="466"/>
      <c r="F61" s="473"/>
      <c r="G61" s="395"/>
      <c r="H61" s="466"/>
      <c r="I61" s="396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2" ht="13.5" customHeight="1">
      <c r="A62" s="168">
        <v>312414003</v>
      </c>
      <c r="B62" s="474" t="s">
        <v>904</v>
      </c>
      <c r="C62" s="188" t="s">
        <v>65</v>
      </c>
      <c r="D62" s="173">
        <v>36.5</v>
      </c>
      <c r="E62" s="173">
        <f>D62/1.2*Sheet1!$A$8</f>
        <v>19.770833333333336</v>
      </c>
      <c r="F62" s="189"/>
      <c r="G62" s="190"/>
      <c r="H62" s="173">
        <f>E62*G62</f>
        <v>0</v>
      </c>
      <c r="I62" s="191">
        <v>5060572509245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2" ht="13.5" customHeight="1">
      <c r="A63" s="63">
        <v>312004001</v>
      </c>
      <c r="B63" s="1179" t="s">
        <v>905</v>
      </c>
      <c r="C63" s="63" t="s">
        <v>65</v>
      </c>
      <c r="D63" s="64">
        <v>36.5</v>
      </c>
      <c r="E63" s="64">
        <f>D63/1.2*Sheet1!$A$8</f>
        <v>19.770833333333336</v>
      </c>
      <c r="F63" s="200"/>
      <c r="G63" s="200"/>
      <c r="H63" s="64">
        <f>E63*G63</f>
        <v>0</v>
      </c>
      <c r="I63" s="201">
        <v>5060917991452</v>
      </c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2" ht="13.5" customHeight="1">
      <c r="A64" s="875">
        <v>312414013</v>
      </c>
      <c r="B64" s="997" t="s">
        <v>906</v>
      </c>
      <c r="C64" s="975" t="s">
        <v>69</v>
      </c>
      <c r="D64" s="945">
        <v>29</v>
      </c>
      <c r="E64" s="945">
        <f>D64/1.2*Sheet1!$A$8</f>
        <v>15.708333333333334</v>
      </c>
      <c r="F64" s="776"/>
      <c r="G64" s="776"/>
      <c r="H64" s="761">
        <f>E64*G64</f>
        <v>0</v>
      </c>
      <c r="I64" s="969">
        <v>5060917993852</v>
      </c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1:23" ht="13.5" customHeight="1">
      <c r="A65" s="63">
        <v>312414009</v>
      </c>
      <c r="B65" s="1179" t="s">
        <v>907</v>
      </c>
      <c r="C65" s="63" t="s">
        <v>69</v>
      </c>
      <c r="D65" s="64">
        <v>17.5</v>
      </c>
      <c r="E65" s="64">
        <v>7.85</v>
      </c>
      <c r="F65" s="460"/>
      <c r="G65" s="200"/>
      <c r="H65" s="64">
        <f>E65*G65</f>
        <v>0</v>
      </c>
      <c r="I65" s="75">
        <v>5060917991483</v>
      </c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3" ht="13.5" customHeight="1">
      <c r="A66" s="63">
        <v>312414008</v>
      </c>
      <c r="B66" s="1179" t="s">
        <v>902</v>
      </c>
      <c r="C66" s="63" t="s">
        <v>69</v>
      </c>
      <c r="D66" s="64">
        <v>23.5</v>
      </c>
      <c r="E66" s="64">
        <f>D66/1.2*Sheet1!$A$8</f>
        <v>12.729166666666668</v>
      </c>
      <c r="F66" s="200"/>
      <c r="G66" s="200"/>
      <c r="H66" s="64">
        <f>E66*G66</f>
        <v>0</v>
      </c>
      <c r="I66" s="201">
        <v>5060917991476</v>
      </c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3" ht="13.5" customHeight="1">
      <c r="A67" s="471" t="s">
        <v>908</v>
      </c>
      <c r="B67" s="472"/>
      <c r="C67" s="393"/>
      <c r="D67" s="466"/>
      <c r="E67" s="466"/>
      <c r="F67" s="473"/>
      <c r="G67" s="395"/>
      <c r="H67" s="466"/>
      <c r="I67" s="396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3" ht="13.5" customHeight="1">
      <c r="A68" s="73">
        <v>318814001</v>
      </c>
      <c r="B68" s="79" t="s">
        <v>909</v>
      </c>
      <c r="C68" s="63" t="s">
        <v>910</v>
      </c>
      <c r="D68" s="64">
        <v>48</v>
      </c>
      <c r="E68" s="64">
        <f>D68/1.2*Sheet1!$A$8</f>
        <v>26</v>
      </c>
      <c r="F68" s="200"/>
      <c r="G68" s="234"/>
      <c r="H68" s="64">
        <f>E68*G68</f>
        <v>0</v>
      </c>
      <c r="I68" s="75">
        <v>5060572509320</v>
      </c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1:23" ht="13.5" customHeight="1">
      <c r="A69" s="73">
        <v>318814002</v>
      </c>
      <c r="B69" s="79" t="s">
        <v>911</v>
      </c>
      <c r="C69" s="63" t="s">
        <v>910</v>
      </c>
      <c r="D69" s="64">
        <v>24</v>
      </c>
      <c r="E69" s="64">
        <f>D69/1.2*Sheet1!$A$8</f>
        <v>13</v>
      </c>
      <c r="F69" s="200"/>
      <c r="G69" s="234"/>
      <c r="H69" s="64">
        <f>E69*G69</f>
        <v>0</v>
      </c>
      <c r="I69" s="75">
        <v>5060572509344</v>
      </c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3" ht="21" customHeight="1">
      <c r="A70" s="450" t="s">
        <v>912</v>
      </c>
      <c r="B70" s="451"/>
      <c r="C70" s="451"/>
      <c r="D70" s="467"/>
      <c r="E70" s="467"/>
      <c r="F70" s="468"/>
      <c r="G70" s="468"/>
      <c r="H70" s="467"/>
      <c r="I70" s="469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300"/>
    </row>
    <row r="71" spans="1:23" ht="13.5" customHeight="1">
      <c r="A71" s="165" t="s">
        <v>913</v>
      </c>
      <c r="B71" s="472"/>
      <c r="C71" s="393"/>
      <c r="D71" s="466"/>
      <c r="E71" s="466"/>
      <c r="F71" s="473"/>
      <c r="G71" s="395"/>
      <c r="H71" s="466"/>
      <c r="I71" s="396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300"/>
    </row>
    <row r="72" spans="1:23" ht="13.5" customHeight="1">
      <c r="A72" s="826">
        <v>311511001</v>
      </c>
      <c r="B72" s="913" t="s">
        <v>914</v>
      </c>
      <c r="C72" s="914" t="s">
        <v>142</v>
      </c>
      <c r="D72" s="771">
        <v>139</v>
      </c>
      <c r="E72" s="771">
        <f>D72/1.2*Sheet1!$A$8</f>
        <v>75.291666666666671</v>
      </c>
      <c r="F72" s="915"/>
      <c r="G72" s="817"/>
      <c r="H72" s="771">
        <f>E72*G72</f>
        <v>0</v>
      </c>
      <c r="I72" s="829">
        <v>5060572509863</v>
      </c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300"/>
    </row>
    <row r="73" spans="1:23" ht="13.5" customHeight="1">
      <c r="A73" s="826">
        <v>311512001</v>
      </c>
      <c r="B73" s="913" t="s">
        <v>915</v>
      </c>
      <c r="C73" s="914" t="s">
        <v>142</v>
      </c>
      <c r="D73" s="916">
        <v>139</v>
      </c>
      <c r="E73" s="916">
        <f>D73/1.2*Sheet1!$A$8</f>
        <v>75.291666666666671</v>
      </c>
      <c r="F73" s="915"/>
      <c r="G73" s="817"/>
      <c r="H73" s="773">
        <f>E73*G73</f>
        <v>0</v>
      </c>
      <c r="I73" s="829">
        <v>5060572509870</v>
      </c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300"/>
    </row>
    <row r="74" spans="1:23" ht="13.5" customHeight="1">
      <c r="A74" s="829">
        <v>311514004</v>
      </c>
      <c r="B74" s="917" t="s">
        <v>916</v>
      </c>
      <c r="C74" s="828" t="s">
        <v>65</v>
      </c>
      <c r="D74" s="771">
        <v>139</v>
      </c>
      <c r="E74" s="771">
        <f>D74/1.2*Sheet1!$A$8</f>
        <v>75.291666666666671</v>
      </c>
      <c r="F74" s="915"/>
      <c r="G74" s="817"/>
      <c r="H74" s="771">
        <f>E74*G74</f>
        <v>0</v>
      </c>
      <c r="I74" s="829">
        <v>5060917990592</v>
      </c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300"/>
    </row>
    <row r="75" spans="1:23" ht="13.5" customHeight="1">
      <c r="A75" s="907">
        <v>3010000005</v>
      </c>
      <c r="B75" s="908" t="s">
        <v>917</v>
      </c>
      <c r="C75" s="909" t="s">
        <v>918</v>
      </c>
      <c r="D75" s="910">
        <v>26.5</v>
      </c>
      <c r="E75" s="911">
        <f>D75*Sheet1!$A$8</f>
        <v>17.225000000000001</v>
      </c>
      <c r="F75" s="915"/>
      <c r="G75" s="817"/>
      <c r="H75" s="771">
        <f>E75*G75</f>
        <v>0</v>
      </c>
      <c r="I75" s="912" t="s">
        <v>80</v>
      </c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300"/>
    </row>
    <row r="76" spans="1:23" ht="13.5" customHeight="1">
      <c r="A76" s="73">
        <v>311010001</v>
      </c>
      <c r="B76" s="428" t="s">
        <v>919</v>
      </c>
      <c r="C76" s="74" t="s">
        <v>629</v>
      </c>
      <c r="D76" s="64">
        <v>26.5</v>
      </c>
      <c r="E76" s="193">
        <f>D76*Sheet1!$A$8</f>
        <v>17.225000000000001</v>
      </c>
      <c r="F76" s="200"/>
      <c r="G76" s="234"/>
      <c r="H76" s="64">
        <f>E76*G76</f>
        <v>0</v>
      </c>
      <c r="I76" s="75">
        <v>9781915319951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300"/>
    </row>
    <row r="77" spans="1:23" ht="13.5" customHeight="1">
      <c r="A77" s="73">
        <v>319910004</v>
      </c>
      <c r="B77" s="29" t="s">
        <v>920</v>
      </c>
      <c r="C77" s="263" t="s">
        <v>921</v>
      </c>
      <c r="D77" s="270" t="s">
        <v>88</v>
      </c>
      <c r="E77" s="193">
        <v>24</v>
      </c>
      <c r="F77" s="263"/>
      <c r="G77" s="484"/>
      <c r="H77" s="64">
        <f>E77*G77</f>
        <v>0</v>
      </c>
      <c r="I77" s="201" t="s">
        <v>88</v>
      </c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300"/>
    </row>
    <row r="78" spans="1:23" ht="13.5" customHeight="1">
      <c r="A78" s="165" t="s">
        <v>922</v>
      </c>
      <c r="B78" s="54"/>
      <c r="C78" s="54"/>
      <c r="D78" s="485"/>
      <c r="E78" s="485"/>
      <c r="F78" s="55"/>
      <c r="G78" s="55"/>
      <c r="H78" s="485"/>
      <c r="I78" s="396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300"/>
    </row>
    <row r="79" spans="1:23" ht="13.5" customHeight="1">
      <c r="A79" s="78" t="s">
        <v>923</v>
      </c>
      <c r="B79" s="265" t="s">
        <v>924</v>
      </c>
      <c r="C79" s="486" t="s">
        <v>142</v>
      </c>
      <c r="D79" s="259">
        <v>139</v>
      </c>
      <c r="E79" s="259">
        <f>D79/1.2*Sheet1!$A$8</f>
        <v>75.291666666666671</v>
      </c>
      <c r="F79" s="260"/>
      <c r="G79" s="261"/>
      <c r="H79" s="259">
        <f>E79*G79</f>
        <v>0</v>
      </c>
      <c r="I79" s="75" t="s">
        <v>80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300"/>
    </row>
    <row r="80" spans="1:23" ht="13.5" customHeight="1">
      <c r="A80" s="78" t="s">
        <v>925</v>
      </c>
      <c r="B80" s="265" t="s">
        <v>926</v>
      </c>
      <c r="C80" s="486" t="s">
        <v>142</v>
      </c>
      <c r="D80" s="382">
        <v>139</v>
      </c>
      <c r="E80" s="382">
        <f>D80/1.2*Sheet1!$A$8</f>
        <v>75.291666666666671</v>
      </c>
      <c r="F80" s="260"/>
      <c r="G80" s="261"/>
      <c r="H80" s="431">
        <f>E80*G80</f>
        <v>0</v>
      </c>
      <c r="I80" s="75" t="s">
        <v>80</v>
      </c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300"/>
    </row>
    <row r="81" spans="1:23" ht="13.5" customHeight="1">
      <c r="A81" s="966" t="s">
        <v>927</v>
      </c>
      <c r="B81" s="967" t="s">
        <v>928</v>
      </c>
      <c r="C81" s="968" t="s">
        <v>142</v>
      </c>
      <c r="D81" s="198">
        <v>139</v>
      </c>
      <c r="E81" s="198">
        <f>D81/1.2*Sheet1!$A$8</f>
        <v>75.291666666666671</v>
      </c>
      <c r="F81" s="499"/>
      <c r="G81" s="299"/>
      <c r="H81" s="198">
        <f>E81*G81</f>
        <v>0</v>
      </c>
      <c r="I81" s="199" t="s">
        <v>80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300"/>
    </row>
    <row r="82" spans="1:23" ht="13.5" customHeight="1">
      <c r="A82" s="930">
        <v>311010001</v>
      </c>
      <c r="B82" s="961" t="s">
        <v>929</v>
      </c>
      <c r="C82" s="932" t="s">
        <v>918</v>
      </c>
      <c r="D82" s="934">
        <v>25</v>
      </c>
      <c r="E82" s="962">
        <f>D82*Sheet1!$A$8</f>
        <v>16.25</v>
      </c>
      <c r="F82" s="963"/>
      <c r="G82" s="964"/>
      <c r="H82" s="934">
        <f>E82*G82</f>
        <v>0</v>
      </c>
      <c r="I82" s="965">
        <v>9788412464481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300"/>
    </row>
    <row r="83" spans="1:23" ht="13.5" customHeight="1">
      <c r="A83" s="471" t="s">
        <v>930</v>
      </c>
      <c r="B83" s="472"/>
      <c r="C83" s="393"/>
      <c r="D83" s="466"/>
      <c r="E83" s="466"/>
      <c r="F83" s="473"/>
      <c r="G83" s="395"/>
      <c r="H83" s="466"/>
      <c r="I83" s="396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300"/>
    </row>
    <row r="84" spans="1:23" ht="13.5" customHeight="1">
      <c r="A84" s="457">
        <v>312001001</v>
      </c>
      <c r="B84" s="79" t="s">
        <v>197</v>
      </c>
      <c r="C84" s="487" t="s">
        <v>65</v>
      </c>
      <c r="D84" s="257">
        <v>36.5</v>
      </c>
      <c r="E84" s="257">
        <f>D84/1.2*Sheet1!$A$8</f>
        <v>19.770833333333336</v>
      </c>
      <c r="F84" s="488"/>
      <c r="G84" s="489"/>
      <c r="H84" s="490">
        <f t="shared" ref="H84:H91" si="4">E84*G84</f>
        <v>0</v>
      </c>
      <c r="I84" s="462">
        <v>5060572509887</v>
      </c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300"/>
      <c r="W84" s="300"/>
    </row>
    <row r="85" spans="1:23" ht="13.5" customHeight="1">
      <c r="A85" s="73">
        <v>312001002</v>
      </c>
      <c r="B85" s="79" t="s">
        <v>931</v>
      </c>
      <c r="C85" s="335" t="s">
        <v>65</v>
      </c>
      <c r="D85" s="257">
        <v>36.5</v>
      </c>
      <c r="E85" s="257">
        <f>D85/1.2*Sheet1!$A$8</f>
        <v>19.770833333333336</v>
      </c>
      <c r="F85" s="200"/>
      <c r="G85" s="234"/>
      <c r="H85" s="198">
        <f t="shared" si="4"/>
        <v>0</v>
      </c>
      <c r="I85" s="75">
        <v>5060572509894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300"/>
      <c r="W85" s="300"/>
    </row>
    <row r="86" spans="1:23" ht="13.5" customHeight="1">
      <c r="A86" s="476">
        <v>312001003</v>
      </c>
      <c r="B86" s="477" t="s">
        <v>932</v>
      </c>
      <c r="C86" s="478" t="s">
        <v>65</v>
      </c>
      <c r="D86" s="482">
        <v>36.5</v>
      </c>
      <c r="E86" s="482">
        <f>D86/1.2*Sheet1!$A$8</f>
        <v>19.770833333333336</v>
      </c>
      <c r="F86" s="479"/>
      <c r="G86" s="480"/>
      <c r="H86" s="483">
        <f t="shared" si="4"/>
        <v>0</v>
      </c>
      <c r="I86" s="481">
        <v>5060572509900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300"/>
      <c r="W86" s="300"/>
    </row>
    <row r="87" spans="1:23" ht="13.5" customHeight="1">
      <c r="A87" s="491">
        <v>312001004</v>
      </c>
      <c r="B87" s="474" t="s">
        <v>933</v>
      </c>
      <c r="C87" s="188" t="s">
        <v>65</v>
      </c>
      <c r="D87" s="173">
        <v>36.5</v>
      </c>
      <c r="E87" s="173">
        <f>D87/1.2*Sheet1!$A$8</f>
        <v>19.770833333333336</v>
      </c>
      <c r="F87" s="492"/>
      <c r="G87" s="493"/>
      <c r="H87" s="494">
        <f t="shared" si="4"/>
        <v>0</v>
      </c>
      <c r="I87" s="495">
        <v>5060572509900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300"/>
      <c r="W87" s="300"/>
    </row>
    <row r="88" spans="1:23" ht="13.5" customHeight="1">
      <c r="A88" s="81">
        <v>312401001</v>
      </c>
      <c r="B88" s="428" t="s">
        <v>934</v>
      </c>
      <c r="C88" s="63" t="s">
        <v>69</v>
      </c>
      <c r="D88" s="64">
        <v>17.5</v>
      </c>
      <c r="E88" s="64">
        <f>D88/1.2*Sheet1!$A$8</f>
        <v>9.4791666666666679</v>
      </c>
      <c r="F88" s="200"/>
      <c r="G88" s="234"/>
      <c r="H88" s="64">
        <f t="shared" si="4"/>
        <v>0</v>
      </c>
      <c r="I88" s="81">
        <v>5060917990424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300"/>
    </row>
    <row r="89" spans="1:23" ht="13.5" customHeight="1">
      <c r="A89" s="462">
        <v>312401002</v>
      </c>
      <c r="B89" s="428" t="s">
        <v>935</v>
      </c>
      <c r="C89" s="496" t="s">
        <v>69</v>
      </c>
      <c r="D89" s="257">
        <v>23.5</v>
      </c>
      <c r="E89" s="257">
        <f>D89/1.2*Sheet1!$A$8</f>
        <v>12.729166666666668</v>
      </c>
      <c r="F89" s="488"/>
      <c r="G89" s="489"/>
      <c r="H89" s="257">
        <f t="shared" si="4"/>
        <v>0</v>
      </c>
      <c r="I89" s="462">
        <v>5060917990455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300"/>
    </row>
    <row r="90" spans="1:23" ht="13.5" customHeight="1">
      <c r="A90" s="789">
        <v>315120018</v>
      </c>
      <c r="B90" s="790" t="s">
        <v>936</v>
      </c>
      <c r="C90" s="767" t="s">
        <v>61</v>
      </c>
      <c r="D90" s="761">
        <v>17</v>
      </c>
      <c r="E90" s="761">
        <f>D90/1.2*Sheet1!$A$8</f>
        <v>9.2083333333333339</v>
      </c>
      <c r="F90" s="762"/>
      <c r="G90" s="763"/>
      <c r="H90" s="761">
        <f t="shared" si="4"/>
        <v>0</v>
      </c>
      <c r="I90" s="791">
        <v>5060917992848</v>
      </c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300"/>
    </row>
    <row r="91" spans="1:23" ht="13.5" customHeight="1">
      <c r="A91" s="789">
        <v>315120019</v>
      </c>
      <c r="B91" s="790" t="s">
        <v>937</v>
      </c>
      <c r="C91" s="767" t="s">
        <v>61</v>
      </c>
      <c r="D91" s="761">
        <v>17</v>
      </c>
      <c r="E91" s="761">
        <f>D91/1.2*Sheet1!$A$8</f>
        <v>9.2083333333333339</v>
      </c>
      <c r="F91" s="762"/>
      <c r="G91" s="792"/>
      <c r="H91" s="793">
        <f t="shared" si="4"/>
        <v>0</v>
      </c>
      <c r="I91" s="791">
        <v>5060917992855</v>
      </c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300"/>
    </row>
    <row r="92" spans="1:23" ht="13.5" customHeight="1">
      <c r="A92" s="875">
        <v>312401003</v>
      </c>
      <c r="B92" s="1067" t="s">
        <v>938</v>
      </c>
      <c r="C92" s="975" t="s">
        <v>69</v>
      </c>
      <c r="D92" s="977">
        <v>26.5</v>
      </c>
      <c r="E92" s="977">
        <f>D92/1.2*Sheet1!$A$8</f>
        <v>14.354166666666668</v>
      </c>
      <c r="F92" s="762"/>
      <c r="G92" s="792"/>
      <c r="H92" s="793">
        <f t="shared" ref="H92" si="5">E92*G92</f>
        <v>0</v>
      </c>
      <c r="I92" s="969">
        <v>5060917993845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300"/>
    </row>
    <row r="93" spans="1:23" ht="13.5" customHeight="1">
      <c r="A93" s="471" t="s">
        <v>939</v>
      </c>
      <c r="B93" s="472"/>
      <c r="C93" s="393"/>
      <c r="D93" s="466"/>
      <c r="E93" s="466"/>
      <c r="F93" s="473"/>
      <c r="G93" s="395"/>
      <c r="H93" s="466"/>
      <c r="I93" s="396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300"/>
    </row>
    <row r="94" spans="1:23" ht="13.5" customHeight="1">
      <c r="A94" s="73">
        <v>312002001</v>
      </c>
      <c r="B94" s="79" t="s">
        <v>198</v>
      </c>
      <c r="C94" s="335" t="s">
        <v>65</v>
      </c>
      <c r="D94" s="257">
        <v>36.5</v>
      </c>
      <c r="E94" s="257">
        <f>D94/1.2*Sheet1!$A$8</f>
        <v>19.770833333333336</v>
      </c>
      <c r="F94" s="200"/>
      <c r="G94" s="234"/>
      <c r="H94" s="198">
        <f t="shared" ref="H94:H101" si="6">E94*G94</f>
        <v>0</v>
      </c>
      <c r="I94" s="75">
        <v>5060572509917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300"/>
      <c r="W94" s="300"/>
    </row>
    <row r="95" spans="1:23" ht="13.5" customHeight="1">
      <c r="A95" s="73">
        <v>312002002</v>
      </c>
      <c r="B95" s="79" t="s">
        <v>940</v>
      </c>
      <c r="C95" s="335" t="s">
        <v>65</v>
      </c>
      <c r="D95" s="257">
        <v>36.5</v>
      </c>
      <c r="E95" s="257">
        <f>D95/1.2*Sheet1!$A$8</f>
        <v>19.770833333333336</v>
      </c>
      <c r="F95" s="200"/>
      <c r="G95" s="234"/>
      <c r="H95" s="198">
        <f t="shared" si="6"/>
        <v>0</v>
      </c>
      <c r="I95" s="75">
        <v>5060572509924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300"/>
      <c r="W95" s="300"/>
    </row>
    <row r="96" spans="1:23" ht="13.5" customHeight="1">
      <c r="A96" s="476">
        <v>312002003</v>
      </c>
      <c r="B96" s="477" t="s">
        <v>941</v>
      </c>
      <c r="C96" s="478" t="s">
        <v>65</v>
      </c>
      <c r="D96" s="482">
        <v>36.5</v>
      </c>
      <c r="E96" s="482">
        <f>D96/1.2*Sheet1!$A$8</f>
        <v>19.770833333333336</v>
      </c>
      <c r="F96" s="479"/>
      <c r="G96" s="480"/>
      <c r="H96" s="483">
        <f t="shared" si="6"/>
        <v>0</v>
      </c>
      <c r="I96" s="481">
        <v>5060572509931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300"/>
      <c r="W96" s="300"/>
    </row>
    <row r="97" spans="1:23" ht="13.5" customHeight="1">
      <c r="A97" s="491">
        <v>312002004</v>
      </c>
      <c r="B97" s="474" t="s">
        <v>942</v>
      </c>
      <c r="C97" s="188" t="s">
        <v>65</v>
      </c>
      <c r="D97" s="173">
        <v>36.5</v>
      </c>
      <c r="E97" s="173">
        <f>D97/1.2*Sheet1!$A$8</f>
        <v>19.770833333333336</v>
      </c>
      <c r="F97" s="189"/>
      <c r="G97" s="190"/>
      <c r="H97" s="494">
        <f t="shared" si="6"/>
        <v>0</v>
      </c>
      <c r="I97" s="191">
        <v>5060917990417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300"/>
      <c r="W97" s="300"/>
    </row>
    <row r="98" spans="1:23" ht="13.5" customHeight="1">
      <c r="A98" s="81">
        <v>312402001</v>
      </c>
      <c r="B98" s="428" t="s">
        <v>943</v>
      </c>
      <c r="C98" s="63" t="s">
        <v>69</v>
      </c>
      <c r="D98" s="64">
        <v>17.5</v>
      </c>
      <c r="E98" s="64">
        <f>D98/1.2*Sheet1!$A$8</f>
        <v>9.4791666666666679</v>
      </c>
      <c r="F98" s="200"/>
      <c r="G98" s="234"/>
      <c r="H98" s="64">
        <f t="shared" si="6"/>
        <v>0</v>
      </c>
      <c r="I98" s="81">
        <v>5060917990431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300"/>
    </row>
    <row r="99" spans="1:23" ht="13.5" customHeight="1">
      <c r="A99" s="81">
        <v>312402002</v>
      </c>
      <c r="B99" s="428" t="s">
        <v>944</v>
      </c>
      <c r="C99" s="63" t="s">
        <v>69</v>
      </c>
      <c r="D99" s="64">
        <v>23.5</v>
      </c>
      <c r="E99" s="64">
        <f>D99/1.2*Sheet1!$A$8</f>
        <v>12.729166666666668</v>
      </c>
      <c r="F99" s="200"/>
      <c r="G99" s="234"/>
      <c r="H99" s="64">
        <f t="shared" si="6"/>
        <v>0</v>
      </c>
      <c r="I99" s="81">
        <v>5060917990448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300"/>
    </row>
    <row r="100" spans="1:23" ht="13.5" customHeight="1">
      <c r="A100" s="789">
        <v>315120020</v>
      </c>
      <c r="B100" s="790" t="s">
        <v>945</v>
      </c>
      <c r="C100" s="767" t="s">
        <v>61</v>
      </c>
      <c r="D100" s="761">
        <v>17</v>
      </c>
      <c r="E100" s="761">
        <f>D100/1.2*Sheet1!$A$8</f>
        <v>9.2083333333333339</v>
      </c>
      <c r="F100" s="762"/>
      <c r="G100" s="763"/>
      <c r="H100" s="761">
        <f t="shared" si="6"/>
        <v>0</v>
      </c>
      <c r="I100" s="791">
        <v>5060917992862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300"/>
    </row>
    <row r="101" spans="1:23" ht="13.5" customHeight="1">
      <c r="A101" s="789">
        <v>315120021</v>
      </c>
      <c r="B101" s="790" t="s">
        <v>946</v>
      </c>
      <c r="C101" s="767" t="s">
        <v>61</v>
      </c>
      <c r="D101" s="761">
        <v>17</v>
      </c>
      <c r="E101" s="761">
        <f>D101/1.2*Sheet1!$A$8</f>
        <v>9.2083333333333339</v>
      </c>
      <c r="F101" s="762"/>
      <c r="G101" s="763"/>
      <c r="H101" s="761">
        <f t="shared" si="6"/>
        <v>0</v>
      </c>
      <c r="I101" s="791">
        <v>5060917992879</v>
      </c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300"/>
    </row>
    <row r="102" spans="1:23" ht="13.5" customHeight="1">
      <c r="A102" s="471" t="s">
        <v>947</v>
      </c>
      <c r="B102" s="472"/>
      <c r="C102" s="393"/>
      <c r="D102" s="466"/>
      <c r="E102" s="466"/>
      <c r="F102" s="473"/>
      <c r="G102" s="395"/>
      <c r="H102" s="466"/>
      <c r="I102" s="396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300"/>
    </row>
    <row r="103" spans="1:23" ht="13.5" customHeight="1">
      <c r="A103" s="212">
        <v>312001801</v>
      </c>
      <c r="B103" s="497" t="s">
        <v>948</v>
      </c>
      <c r="C103" s="349" t="s">
        <v>65</v>
      </c>
      <c r="D103" s="181">
        <v>36.5</v>
      </c>
      <c r="E103" s="181">
        <f>D103/1.2*Sheet1!$A$8</f>
        <v>19.770833333333336</v>
      </c>
      <c r="F103" s="204"/>
      <c r="G103" s="241"/>
      <c r="H103" s="181">
        <f t="shared" ref="H103:H109" si="7">E103*G103</f>
        <v>0</v>
      </c>
      <c r="I103" s="212">
        <v>5060917990585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300"/>
    </row>
    <row r="104" spans="1:23" ht="13.5" customHeight="1">
      <c r="A104" s="262">
        <v>312001802</v>
      </c>
      <c r="B104" s="428" t="s">
        <v>949</v>
      </c>
      <c r="C104" s="278" t="s">
        <v>65</v>
      </c>
      <c r="D104" s="259">
        <v>36.5</v>
      </c>
      <c r="E104" s="259">
        <f>D104/1.2*Sheet1!$A$8</f>
        <v>19.770833333333336</v>
      </c>
      <c r="F104" s="260"/>
      <c r="G104" s="261"/>
      <c r="H104" s="259">
        <f t="shared" si="7"/>
        <v>0</v>
      </c>
      <c r="I104" s="262">
        <v>5060917990578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300"/>
    </row>
    <row r="105" spans="1:23" ht="13.5" customHeight="1">
      <c r="A105" s="262">
        <v>312001803</v>
      </c>
      <c r="B105" s="428" t="s">
        <v>950</v>
      </c>
      <c r="C105" s="278" t="s">
        <v>65</v>
      </c>
      <c r="D105" s="259">
        <v>36.5</v>
      </c>
      <c r="E105" s="259">
        <f>D105/1.2*Sheet1!$A$8</f>
        <v>19.770833333333336</v>
      </c>
      <c r="F105" s="260"/>
      <c r="G105" s="261"/>
      <c r="H105" s="259">
        <f t="shared" si="7"/>
        <v>0</v>
      </c>
      <c r="I105" s="262">
        <v>5060917990561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300"/>
    </row>
    <row r="106" spans="1:23" ht="13.5" customHeight="1">
      <c r="A106" s="199">
        <v>312401801</v>
      </c>
      <c r="B106" s="428" t="s">
        <v>951</v>
      </c>
      <c r="C106" s="498" t="s">
        <v>69</v>
      </c>
      <c r="D106" s="198">
        <v>17.5</v>
      </c>
      <c r="E106" s="198">
        <f>D106/1.2*Sheet1!$A$8</f>
        <v>9.4791666666666679</v>
      </c>
      <c r="F106" s="499"/>
      <c r="G106" s="299"/>
      <c r="H106" s="198">
        <f t="shared" si="7"/>
        <v>0</v>
      </c>
      <c r="I106" s="199">
        <v>5060917990530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300"/>
    </row>
    <row r="107" spans="1:23" ht="13.5" customHeight="1">
      <c r="A107" s="81">
        <v>312401802</v>
      </c>
      <c r="B107" s="428" t="s">
        <v>952</v>
      </c>
      <c r="C107" s="63" t="s">
        <v>69</v>
      </c>
      <c r="D107" s="64">
        <v>23.5</v>
      </c>
      <c r="E107" s="64">
        <f>D107/1.2*Sheet1!$A$8</f>
        <v>12.729166666666668</v>
      </c>
      <c r="F107" s="200"/>
      <c r="G107" s="234"/>
      <c r="H107" s="64">
        <f t="shared" si="7"/>
        <v>0</v>
      </c>
      <c r="I107" s="81">
        <v>5060917990523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300"/>
    </row>
    <row r="108" spans="1:23" ht="13.5" customHeight="1">
      <c r="A108" s="789">
        <v>315120022</v>
      </c>
      <c r="B108" s="790" t="s">
        <v>953</v>
      </c>
      <c r="C108" s="767" t="s">
        <v>61</v>
      </c>
      <c r="D108" s="761">
        <v>17</v>
      </c>
      <c r="E108" s="761">
        <f>D108/1.2*Sheet1!$A$8</f>
        <v>9.2083333333333339</v>
      </c>
      <c r="F108" s="762"/>
      <c r="G108" s="794"/>
      <c r="H108" s="795">
        <f t="shared" si="7"/>
        <v>0</v>
      </c>
      <c r="I108" s="791">
        <v>5060917992886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300"/>
    </row>
    <row r="109" spans="1:23" ht="13.5" customHeight="1">
      <c r="A109" s="789">
        <v>315120023</v>
      </c>
      <c r="B109" s="790" t="s">
        <v>954</v>
      </c>
      <c r="C109" s="767" t="s">
        <v>61</v>
      </c>
      <c r="D109" s="761">
        <v>17</v>
      </c>
      <c r="E109" s="761">
        <f>D109/1.2*Sheet1!$A$8</f>
        <v>9.2083333333333339</v>
      </c>
      <c r="F109" s="762"/>
      <c r="G109" s="763"/>
      <c r="H109" s="761">
        <f t="shared" si="7"/>
        <v>0</v>
      </c>
      <c r="I109" s="791">
        <v>5060917992893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300"/>
    </row>
    <row r="110" spans="1:23" ht="13.5" customHeight="1">
      <c r="A110" s="471" t="s">
        <v>955</v>
      </c>
      <c r="B110" s="472"/>
      <c r="C110" s="393"/>
      <c r="D110" s="466"/>
      <c r="E110" s="466"/>
      <c r="F110" s="473"/>
      <c r="G110" s="395"/>
      <c r="H110" s="466"/>
      <c r="I110" s="396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300"/>
    </row>
    <row r="111" spans="1:23" ht="13.5" customHeight="1">
      <c r="A111" s="262">
        <v>318810003</v>
      </c>
      <c r="B111" s="428" t="s">
        <v>956</v>
      </c>
      <c r="C111" s="278" t="s">
        <v>957</v>
      </c>
      <c r="D111" s="259">
        <v>33</v>
      </c>
      <c r="E111" s="259">
        <f>D111/1.2*Sheet1!$A$8</f>
        <v>17.875</v>
      </c>
      <c r="F111" s="260"/>
      <c r="G111" s="261"/>
      <c r="H111" s="259">
        <f t="shared" ref="H111:H116" si="8">E111*G111</f>
        <v>0</v>
      </c>
      <c r="I111" s="262">
        <v>5060917990554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300"/>
      <c r="W111" s="300"/>
    </row>
    <row r="112" spans="1:23" ht="13.5" customHeight="1">
      <c r="A112" s="262">
        <v>318810006</v>
      </c>
      <c r="B112" s="428" t="s">
        <v>958</v>
      </c>
      <c r="C112" s="278" t="s">
        <v>957</v>
      </c>
      <c r="D112" s="259">
        <v>48</v>
      </c>
      <c r="E112" s="259">
        <f>D112/1.2*Sheet1!$A$8</f>
        <v>26</v>
      </c>
      <c r="F112" s="260"/>
      <c r="G112" s="261"/>
      <c r="H112" s="259">
        <f t="shared" si="8"/>
        <v>0</v>
      </c>
      <c r="I112" s="262">
        <v>5060917990547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300"/>
      <c r="W112" s="300"/>
    </row>
    <row r="113" spans="1:23" ht="13.5" customHeight="1">
      <c r="A113" s="73">
        <v>318810001</v>
      </c>
      <c r="B113" s="79" t="s">
        <v>959</v>
      </c>
      <c r="C113" s="278" t="s">
        <v>957</v>
      </c>
      <c r="D113" s="257">
        <v>42</v>
      </c>
      <c r="E113" s="257">
        <f>D113/1.2*Sheet1!$A$8</f>
        <v>22.75</v>
      </c>
      <c r="F113" s="200"/>
      <c r="G113" s="234"/>
      <c r="H113" s="198">
        <f t="shared" si="8"/>
        <v>0</v>
      </c>
      <c r="I113" s="75">
        <v>5060917990127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300"/>
      <c r="W113" s="300"/>
    </row>
    <row r="114" spans="1:23" ht="13.5" customHeight="1">
      <c r="A114" s="73">
        <v>318810002</v>
      </c>
      <c r="B114" s="79" t="s">
        <v>960</v>
      </c>
      <c r="C114" s="278" t="s">
        <v>957</v>
      </c>
      <c r="D114" s="257">
        <v>110</v>
      </c>
      <c r="E114" s="257">
        <f>D114/1.2*Sheet1!$A$8</f>
        <v>59.583333333333336</v>
      </c>
      <c r="F114" s="200"/>
      <c r="G114" s="234"/>
      <c r="H114" s="198">
        <f t="shared" si="8"/>
        <v>0</v>
      </c>
      <c r="I114" s="75">
        <v>5060917990110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300"/>
      <c r="W114" s="300"/>
    </row>
    <row r="115" spans="1:23" ht="13.5" customHeight="1">
      <c r="A115" s="58">
        <v>318810004</v>
      </c>
      <c r="B115" s="79" t="s">
        <v>961</v>
      </c>
      <c r="C115" s="278" t="s">
        <v>624</v>
      </c>
      <c r="D115" s="382">
        <v>26.5</v>
      </c>
      <c r="E115" s="382">
        <f>D115/1.2*Sheet1!$A$8</f>
        <v>14.354166666666668</v>
      </c>
      <c r="F115" s="260"/>
      <c r="G115" s="383"/>
      <c r="H115" s="431">
        <f t="shared" si="8"/>
        <v>0</v>
      </c>
      <c r="I115" s="262">
        <v>5060917990134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300"/>
      <c r="W115" s="300"/>
    </row>
    <row r="116" spans="1:23" ht="13.5" customHeight="1">
      <c r="A116" s="58">
        <v>318810005</v>
      </c>
      <c r="B116" s="79" t="s">
        <v>962</v>
      </c>
      <c r="C116" s="278" t="s">
        <v>624</v>
      </c>
      <c r="D116" s="382">
        <v>26.5</v>
      </c>
      <c r="E116" s="382">
        <f>D116/1.2*Sheet1!$A$8</f>
        <v>14.354166666666668</v>
      </c>
      <c r="F116" s="384"/>
      <c r="G116" s="261"/>
      <c r="H116" s="500">
        <f t="shared" si="8"/>
        <v>0</v>
      </c>
      <c r="I116" s="262">
        <v>5060917990141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300"/>
      <c r="W116" s="300"/>
    </row>
    <row r="117" spans="1:23" ht="21.75" customHeight="1">
      <c r="A117" s="450" t="s">
        <v>963</v>
      </c>
      <c r="B117" s="451"/>
      <c r="C117" s="451"/>
      <c r="D117" s="467"/>
      <c r="E117" s="467"/>
      <c r="F117" s="468"/>
      <c r="G117" s="468"/>
      <c r="H117" s="467"/>
      <c r="I117" s="469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300"/>
    </row>
    <row r="118" spans="1:23" ht="13.5" customHeight="1">
      <c r="A118" s="165" t="s">
        <v>964</v>
      </c>
      <c r="B118" s="392"/>
      <c r="C118" s="392"/>
      <c r="D118" s="466"/>
      <c r="E118" s="466"/>
      <c r="F118" s="395"/>
      <c r="G118" s="395"/>
      <c r="H118" s="466"/>
      <c r="I118" s="396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300"/>
    </row>
    <row r="119" spans="1:23" ht="13.5" customHeight="1">
      <c r="A119" s="68">
        <v>301510002</v>
      </c>
      <c r="B119" s="108" t="s">
        <v>965</v>
      </c>
      <c r="C119" s="114" t="s">
        <v>142</v>
      </c>
      <c r="D119" s="71">
        <v>104</v>
      </c>
      <c r="E119" s="71">
        <f>D119/1.2*Sheet1!$A$8</f>
        <v>56.333333333333336</v>
      </c>
      <c r="F119" s="115"/>
      <c r="G119" s="115"/>
      <c r="H119" s="71">
        <f>SUM(E119*G119)</f>
        <v>0</v>
      </c>
      <c r="I119" s="72">
        <v>5060572501461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300"/>
    </row>
    <row r="120" spans="1:23" ht="13.5" customHeight="1">
      <c r="A120" s="168">
        <v>301010003</v>
      </c>
      <c r="B120" s="359" t="s">
        <v>966</v>
      </c>
      <c r="C120" s="360" t="s">
        <v>629</v>
      </c>
      <c r="D120" s="173">
        <v>42</v>
      </c>
      <c r="E120" s="173">
        <f>D120*Sheet1!$A$8</f>
        <v>27.3</v>
      </c>
      <c r="F120" s="190"/>
      <c r="G120" s="190"/>
      <c r="H120" s="173">
        <f>SUM(E120*G120)</f>
        <v>0</v>
      </c>
      <c r="I120" s="191">
        <v>9781911281429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300"/>
    </row>
    <row r="121" spans="1:23" ht="13.5" customHeight="1">
      <c r="A121" s="165" t="s">
        <v>967</v>
      </c>
      <c r="B121" s="54"/>
      <c r="C121" s="54"/>
      <c r="D121" s="485"/>
      <c r="E121" s="485"/>
      <c r="F121" s="55"/>
      <c r="G121" s="55"/>
      <c r="H121" s="485"/>
      <c r="I121" s="396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300"/>
    </row>
    <row r="122" spans="1:23" ht="13.5" customHeight="1">
      <c r="A122" s="68">
        <v>301530002</v>
      </c>
      <c r="B122" s="108" t="s">
        <v>968</v>
      </c>
      <c r="C122" s="114" t="s">
        <v>142</v>
      </c>
      <c r="D122" s="71">
        <v>127</v>
      </c>
      <c r="E122" s="71">
        <f>D122/1.2*Sheet1!$A$8</f>
        <v>68.791666666666671</v>
      </c>
      <c r="F122" s="115"/>
      <c r="G122" s="115"/>
      <c r="H122" s="71">
        <f>SUM(E122*G122)</f>
        <v>0</v>
      </c>
      <c r="I122" s="72">
        <v>5060917990240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300"/>
    </row>
    <row r="123" spans="1:23" ht="13.5" customHeight="1">
      <c r="A123" s="168">
        <v>301030002</v>
      </c>
      <c r="B123" s="359" t="s">
        <v>969</v>
      </c>
      <c r="C123" s="360" t="s">
        <v>629</v>
      </c>
      <c r="D123" s="173">
        <v>35</v>
      </c>
      <c r="E123" s="173">
        <f>D123*Sheet1!$A$8</f>
        <v>22.75</v>
      </c>
      <c r="F123" s="190"/>
      <c r="G123" s="190"/>
      <c r="H123" s="173">
        <f>SUM(E123*G123)</f>
        <v>0</v>
      </c>
      <c r="I123" s="501">
        <v>9781911281931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300"/>
    </row>
    <row r="124" spans="1:23" ht="13.5" customHeight="1">
      <c r="A124" s="165" t="s">
        <v>922</v>
      </c>
      <c r="B124" s="54"/>
      <c r="C124" s="54"/>
      <c r="D124" s="485"/>
      <c r="E124" s="485"/>
      <c r="F124" s="55"/>
      <c r="G124" s="55"/>
      <c r="H124" s="485"/>
      <c r="I124" s="396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300"/>
    </row>
    <row r="125" spans="1:23" ht="13.5" customHeight="1">
      <c r="A125" s="502">
        <v>301040003</v>
      </c>
      <c r="B125" s="474" t="s">
        <v>970</v>
      </c>
      <c r="C125" s="360" t="s">
        <v>629</v>
      </c>
      <c r="D125" s="173">
        <v>42</v>
      </c>
      <c r="E125" s="173">
        <f>D125*Sheet1!$A$8</f>
        <v>27.3</v>
      </c>
      <c r="F125" s="190"/>
      <c r="G125" s="190"/>
      <c r="H125" s="173">
        <f>SUM(E125*G125)</f>
        <v>0</v>
      </c>
      <c r="I125" s="255">
        <v>9781911281429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300"/>
    </row>
    <row r="126" spans="1:23" ht="13.5" customHeight="1">
      <c r="A126" s="165" t="s">
        <v>658</v>
      </c>
      <c r="B126" s="135"/>
      <c r="C126" s="135"/>
      <c r="D126" s="133"/>
      <c r="E126" s="133"/>
      <c r="F126" s="134"/>
      <c r="G126" s="134"/>
      <c r="H126" s="166"/>
      <c r="I126" s="167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300"/>
    </row>
    <row r="127" spans="1:23" ht="13.5" customHeight="1">
      <c r="A127" s="73" t="s">
        <v>971</v>
      </c>
      <c r="B127" s="380" t="s">
        <v>972</v>
      </c>
      <c r="C127" s="74" t="s">
        <v>660</v>
      </c>
      <c r="D127" s="64">
        <v>331</v>
      </c>
      <c r="E127" s="64">
        <f>D127/1.2*Sheet1!$A$8</f>
        <v>179.29166666666669</v>
      </c>
      <c r="F127" s="234"/>
      <c r="G127" s="234"/>
      <c r="H127" s="64">
        <f>SUM(E127*G127)</f>
        <v>0</v>
      </c>
      <c r="I127" s="75">
        <v>5060393702474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300"/>
    </row>
    <row r="128" spans="1:23" ht="13.5" customHeight="1">
      <c r="A128" s="381" t="s">
        <v>973</v>
      </c>
      <c r="B128" s="380" t="s">
        <v>974</v>
      </c>
      <c r="C128" s="74" t="s">
        <v>660</v>
      </c>
      <c r="D128" s="64">
        <v>312</v>
      </c>
      <c r="E128" s="64">
        <f>D128/1.2*Sheet1!$A$8</f>
        <v>169</v>
      </c>
      <c r="F128" s="234"/>
      <c r="G128" s="234"/>
      <c r="H128" s="64">
        <f>SUM(E128*G128)</f>
        <v>0</v>
      </c>
      <c r="I128" s="81">
        <v>5060200845967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300"/>
    </row>
    <row r="129" spans="1:22" ht="13.5" customHeight="1">
      <c r="A129" s="465" t="s">
        <v>975</v>
      </c>
      <c r="B129" s="392"/>
      <c r="C129" s="392"/>
      <c r="D129" s="466"/>
      <c r="E129" s="466"/>
      <c r="F129" s="395"/>
      <c r="G129" s="395"/>
      <c r="H129" s="466"/>
      <c r="I129" s="396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</row>
    <row r="130" spans="1:22" ht="13.5" customHeight="1">
      <c r="A130" s="58">
        <v>309912006</v>
      </c>
      <c r="B130" s="277" t="s">
        <v>976</v>
      </c>
      <c r="C130" s="278" t="s">
        <v>208</v>
      </c>
      <c r="D130" s="259">
        <v>128</v>
      </c>
      <c r="E130" s="259">
        <f>D130/1.2*Sheet1!$A$8</f>
        <v>69.333333333333343</v>
      </c>
      <c r="F130" s="261"/>
      <c r="G130" s="261"/>
      <c r="H130" s="259">
        <f t="shared" ref="H130:H142" si="9">SUM(E130*G130)</f>
        <v>0</v>
      </c>
      <c r="I130" s="262">
        <v>5060393708452</v>
      </c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</row>
    <row r="131" spans="1:22" ht="15.75" customHeight="1">
      <c r="A131" s="58">
        <v>309912005</v>
      </c>
      <c r="B131" s="277" t="s">
        <v>977</v>
      </c>
      <c r="C131" s="278" t="s">
        <v>208</v>
      </c>
      <c r="D131" s="259">
        <v>128</v>
      </c>
      <c r="E131" s="259">
        <f>D131/1.2*Sheet1!$A$8</f>
        <v>69.333333333333343</v>
      </c>
      <c r="F131" s="261"/>
      <c r="G131" s="261"/>
      <c r="H131" s="259">
        <f t="shared" si="9"/>
        <v>0</v>
      </c>
      <c r="I131" s="262">
        <v>5060393708216</v>
      </c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</row>
    <row r="132" spans="1:22" ht="15.75" customHeight="1">
      <c r="A132" s="68">
        <v>302012001</v>
      </c>
      <c r="B132" s="108" t="s">
        <v>194</v>
      </c>
      <c r="C132" s="114" t="s">
        <v>65</v>
      </c>
      <c r="D132" s="71">
        <v>33</v>
      </c>
      <c r="E132" s="71">
        <f>D132/1.2*Sheet1!$A$8</f>
        <v>17.875</v>
      </c>
      <c r="F132" s="115"/>
      <c r="G132" s="115"/>
      <c r="H132" s="71">
        <f t="shared" si="9"/>
        <v>0</v>
      </c>
      <c r="I132" s="72">
        <v>5060393700371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</row>
    <row r="133" spans="1:22" ht="15.75" customHeight="1">
      <c r="A133" s="168">
        <v>302012002</v>
      </c>
      <c r="B133" s="359" t="s">
        <v>978</v>
      </c>
      <c r="C133" s="360" t="s">
        <v>65</v>
      </c>
      <c r="D133" s="173">
        <v>33</v>
      </c>
      <c r="E133" s="173">
        <f>D133/1.2*Sheet1!$A$8</f>
        <v>17.875</v>
      </c>
      <c r="F133" s="190"/>
      <c r="G133" s="190"/>
      <c r="H133" s="173">
        <f t="shared" si="9"/>
        <v>0</v>
      </c>
      <c r="I133" s="191">
        <v>5060393702542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</row>
    <row r="134" spans="1:22" ht="15.75" customHeight="1">
      <c r="A134" s="251">
        <v>302412007</v>
      </c>
      <c r="B134" s="503" t="s">
        <v>979</v>
      </c>
      <c r="C134" s="188" t="s">
        <v>69</v>
      </c>
      <c r="D134" s="173">
        <v>35.5</v>
      </c>
      <c r="E134" s="173">
        <f>D134/1.2*Sheet1!$A$8</f>
        <v>19.229166666666668</v>
      </c>
      <c r="F134" s="253"/>
      <c r="G134" s="190"/>
      <c r="H134" s="173">
        <f t="shared" si="9"/>
        <v>0</v>
      </c>
      <c r="I134" s="191">
        <v>5060917992008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</row>
    <row r="135" spans="1:22" ht="15.75" customHeight="1">
      <c r="A135" s="73" t="s">
        <v>980</v>
      </c>
      <c r="B135" s="1180" t="s">
        <v>981</v>
      </c>
      <c r="C135" s="74" t="s">
        <v>65</v>
      </c>
      <c r="D135" s="64">
        <v>33</v>
      </c>
      <c r="E135" s="64">
        <f>D135/1.2*Sheet1!$A$8</f>
        <v>17.875</v>
      </c>
      <c r="F135" s="234"/>
      <c r="G135" s="234"/>
      <c r="H135" s="64">
        <f t="shared" si="9"/>
        <v>0</v>
      </c>
      <c r="I135" s="75">
        <v>5060393700432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1:22" ht="15.75" customHeight="1">
      <c r="A136" s="504" t="s">
        <v>982</v>
      </c>
      <c r="B136" s="505" t="s">
        <v>983</v>
      </c>
      <c r="C136" s="459" t="s">
        <v>65</v>
      </c>
      <c r="D136" s="198">
        <v>33</v>
      </c>
      <c r="E136" s="198">
        <f>D136/1.2*Sheet1!$A$8</f>
        <v>17.875</v>
      </c>
      <c r="F136" s="299"/>
      <c r="G136" s="299"/>
      <c r="H136" s="198">
        <f t="shared" si="9"/>
        <v>0</v>
      </c>
      <c r="I136" s="199">
        <v>5060393703570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</row>
    <row r="137" spans="1:22" ht="15.75" customHeight="1">
      <c r="A137" s="506" t="s">
        <v>984</v>
      </c>
      <c r="B137" s="507" t="s">
        <v>985</v>
      </c>
      <c r="C137" s="508" t="s">
        <v>65</v>
      </c>
      <c r="D137" s="509">
        <v>33</v>
      </c>
      <c r="E137" s="509">
        <f>D137/1.2*Sheet1!$A$8</f>
        <v>17.875</v>
      </c>
      <c r="F137" s="510"/>
      <c r="G137" s="510"/>
      <c r="H137" s="509">
        <f t="shared" si="9"/>
        <v>0</v>
      </c>
      <c r="I137" s="511">
        <v>5060393701927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</row>
    <row r="138" spans="1:22" ht="15.75" customHeight="1">
      <c r="A138" s="506" t="s">
        <v>986</v>
      </c>
      <c r="B138" s="507" t="s">
        <v>987</v>
      </c>
      <c r="C138" s="508" t="s">
        <v>65</v>
      </c>
      <c r="D138" s="509">
        <v>33</v>
      </c>
      <c r="E138" s="509">
        <f>D138/1.2*Sheet1!$A$8</f>
        <v>17.875</v>
      </c>
      <c r="F138" s="510"/>
      <c r="G138" s="510"/>
      <c r="H138" s="509">
        <f t="shared" si="9"/>
        <v>0</v>
      </c>
      <c r="I138" s="511">
        <v>5060393702559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</row>
    <row r="139" spans="1:22" ht="15.75" customHeight="1">
      <c r="A139" s="512" t="s">
        <v>988</v>
      </c>
      <c r="B139" s="513" t="s">
        <v>989</v>
      </c>
      <c r="C139" s="258" t="s">
        <v>93</v>
      </c>
      <c r="D139" s="259">
        <v>12.5</v>
      </c>
      <c r="E139" s="259">
        <f>D139/1.2*Sheet1!$A$8</f>
        <v>6.7708333333333339</v>
      </c>
      <c r="F139" s="311"/>
      <c r="G139" s="234"/>
      <c r="H139" s="64">
        <f t="shared" si="9"/>
        <v>0</v>
      </c>
      <c r="I139" s="62" t="s">
        <v>80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</row>
    <row r="140" spans="1:22" ht="15.75" customHeight="1">
      <c r="A140" s="875">
        <v>303012055</v>
      </c>
      <c r="B140" s="869" t="s">
        <v>990</v>
      </c>
      <c r="C140" s="894" t="s">
        <v>93</v>
      </c>
      <c r="D140" s="945">
        <v>11</v>
      </c>
      <c r="E140" s="945">
        <f>D140/1.2*Sheet1!$A$8</f>
        <v>5.9583333333333339</v>
      </c>
      <c r="F140" s="992"/>
      <c r="G140" s="763"/>
      <c r="H140" s="761">
        <f t="shared" ref="H140:H141" si="10">SUM(E140*G140)</f>
        <v>0</v>
      </c>
      <c r="I140" s="877">
        <v>5060917993739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</row>
    <row r="141" spans="1:22" ht="15.75" customHeight="1">
      <c r="A141" s="875">
        <v>303012056</v>
      </c>
      <c r="B141" s="869" t="s">
        <v>991</v>
      </c>
      <c r="C141" s="894" t="s">
        <v>93</v>
      </c>
      <c r="D141" s="945">
        <v>21.5</v>
      </c>
      <c r="E141" s="945">
        <f>D141/1.2*Sheet1!$A$8</f>
        <v>11.645833333333334</v>
      </c>
      <c r="F141" s="992"/>
      <c r="G141" s="763"/>
      <c r="H141" s="761">
        <f t="shared" si="10"/>
        <v>0</v>
      </c>
      <c r="I141" s="877">
        <v>5060917993746</v>
      </c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</row>
    <row r="142" spans="1:22" ht="15.75" customHeight="1">
      <c r="A142" s="755">
        <v>70164</v>
      </c>
      <c r="B142" s="836" t="s">
        <v>992</v>
      </c>
      <c r="C142" s="830" t="s">
        <v>993</v>
      </c>
      <c r="D142" s="777">
        <v>25</v>
      </c>
      <c r="E142" s="777">
        <f>D142/1.2*Sheet1!$A$8</f>
        <v>13.541666666666668</v>
      </c>
      <c r="F142" s="778"/>
      <c r="G142" s="778"/>
      <c r="H142" s="777">
        <f t="shared" si="9"/>
        <v>0</v>
      </c>
      <c r="I142" s="779">
        <v>8429551701648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</row>
    <row r="143" spans="1:22" ht="15.75" customHeight="1">
      <c r="A143" s="465" t="s">
        <v>994</v>
      </c>
      <c r="B143" s="392"/>
      <c r="C143" s="392"/>
      <c r="D143" s="466"/>
      <c r="E143" s="466"/>
      <c r="F143" s="395"/>
      <c r="G143" s="395"/>
      <c r="H143" s="466"/>
      <c r="I143" s="396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</row>
    <row r="144" spans="1:22" ht="15.75" customHeight="1">
      <c r="A144" s="58">
        <v>309911005</v>
      </c>
      <c r="B144" s="277" t="s">
        <v>995</v>
      </c>
      <c r="C144" s="278" t="s">
        <v>208</v>
      </c>
      <c r="D144" s="259">
        <v>128</v>
      </c>
      <c r="E144" s="259">
        <f>D144/1.2*Sheet1!$A$8</f>
        <v>69.333333333333343</v>
      </c>
      <c r="F144" s="261"/>
      <c r="G144" s="261"/>
      <c r="H144" s="259">
        <f t="shared" ref="H144:H153" si="11">SUM(E144*G144)</f>
        <v>0</v>
      </c>
      <c r="I144" s="262">
        <v>5060393708223</v>
      </c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</row>
    <row r="145" spans="1:22" ht="15.75" customHeight="1">
      <c r="A145" s="58">
        <v>309911006</v>
      </c>
      <c r="B145" s="277" t="s">
        <v>996</v>
      </c>
      <c r="C145" s="278" t="s">
        <v>208</v>
      </c>
      <c r="D145" s="259">
        <v>128</v>
      </c>
      <c r="E145" s="259">
        <f>D145/1.2*Sheet1!$A$8</f>
        <v>69.333333333333343</v>
      </c>
      <c r="F145" s="261"/>
      <c r="G145" s="261"/>
      <c r="H145" s="259">
        <f t="shared" si="11"/>
        <v>0</v>
      </c>
      <c r="I145" s="262">
        <v>5060393708469</v>
      </c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</row>
    <row r="146" spans="1:22" ht="15.75" customHeight="1">
      <c r="A146" s="514">
        <v>302011001</v>
      </c>
      <c r="B146" s="515" t="s">
        <v>997</v>
      </c>
      <c r="C146" s="516" t="s">
        <v>65</v>
      </c>
      <c r="D146" s="361">
        <v>33</v>
      </c>
      <c r="E146" s="361">
        <f>D146/1.2*Sheet1!$A$8</f>
        <v>17.875</v>
      </c>
      <c r="F146" s="517"/>
      <c r="G146" s="517"/>
      <c r="H146" s="361">
        <f t="shared" si="11"/>
        <v>0</v>
      </c>
      <c r="I146" s="518">
        <v>5060393706250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</row>
    <row r="147" spans="1:22" ht="15.75" customHeight="1">
      <c r="A147" s="240">
        <v>302011002</v>
      </c>
      <c r="B147" s="348" t="s">
        <v>998</v>
      </c>
      <c r="C147" s="349" t="s">
        <v>65</v>
      </c>
      <c r="D147" s="181">
        <v>33</v>
      </c>
      <c r="E147" s="181">
        <f>D147/1.2*Sheet1!$A$8</f>
        <v>17.875</v>
      </c>
      <c r="F147" s="241"/>
      <c r="G147" s="241"/>
      <c r="H147" s="181">
        <f t="shared" si="11"/>
        <v>0</v>
      </c>
      <c r="I147" s="212">
        <v>5060393706267</v>
      </c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</row>
    <row r="148" spans="1:22" ht="15.75" customHeight="1">
      <c r="A148" s="251">
        <v>302411004</v>
      </c>
      <c r="B148" s="503" t="s">
        <v>999</v>
      </c>
      <c r="C148" s="188" t="s">
        <v>69</v>
      </c>
      <c r="D148" s="173">
        <v>35.5</v>
      </c>
      <c r="E148" s="173">
        <f>D148/1.2*Sheet1!$A$8</f>
        <v>19.229166666666668</v>
      </c>
      <c r="F148" s="253"/>
      <c r="G148" s="190"/>
      <c r="H148" s="173">
        <f t="shared" si="11"/>
        <v>0</v>
      </c>
      <c r="I148" s="191">
        <v>5060917992015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1:22" ht="15.75" customHeight="1">
      <c r="A149" s="73">
        <v>302011003</v>
      </c>
      <c r="B149" s="1180" t="s">
        <v>1000</v>
      </c>
      <c r="C149" s="74" t="s">
        <v>65</v>
      </c>
      <c r="D149" s="64">
        <v>33</v>
      </c>
      <c r="E149" s="64">
        <f>D149/1.2*Sheet1!$A$8</f>
        <v>17.875</v>
      </c>
      <c r="F149" s="234"/>
      <c r="G149" s="234"/>
      <c r="H149" s="64">
        <f t="shared" si="11"/>
        <v>0</v>
      </c>
      <c r="I149" s="75">
        <v>5060200845950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1:22" ht="15.75" customHeight="1">
      <c r="A150" s="73" t="s">
        <v>1001</v>
      </c>
      <c r="B150" s="1180" t="s">
        <v>1002</v>
      </c>
      <c r="C150" s="74" t="s">
        <v>236</v>
      </c>
      <c r="D150" s="64">
        <v>44.5</v>
      </c>
      <c r="E150" s="64">
        <f>D150/1.2*Sheet1!$A$8</f>
        <v>24.104166666666668</v>
      </c>
      <c r="F150" s="234"/>
      <c r="G150" s="327"/>
      <c r="H150" s="64">
        <f t="shared" si="11"/>
        <v>0</v>
      </c>
      <c r="I150" s="75">
        <v>5060200848487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</row>
    <row r="151" spans="1:22" ht="15.75" customHeight="1">
      <c r="A151" s="240" t="s">
        <v>1003</v>
      </c>
      <c r="B151" s="348" t="s">
        <v>1004</v>
      </c>
      <c r="C151" s="349" t="s">
        <v>65</v>
      </c>
      <c r="D151" s="181">
        <v>33</v>
      </c>
      <c r="E151" s="181">
        <f>D151/1.2*Sheet1!$A$8</f>
        <v>17.875</v>
      </c>
      <c r="F151" s="241"/>
      <c r="G151" s="241"/>
      <c r="H151" s="181">
        <f t="shared" si="11"/>
        <v>0</v>
      </c>
      <c r="I151" s="212">
        <v>5060393701910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</row>
    <row r="152" spans="1:22" ht="15.75" customHeight="1">
      <c r="A152" s="875">
        <v>305001003</v>
      </c>
      <c r="B152" s="869" t="s">
        <v>1005</v>
      </c>
      <c r="C152" s="894" t="s">
        <v>93</v>
      </c>
      <c r="D152" s="945">
        <v>27</v>
      </c>
      <c r="E152" s="945">
        <f>D152/1.2*Sheet1!$A$8</f>
        <v>14.625</v>
      </c>
      <c r="F152" s="992"/>
      <c r="G152" s="763"/>
      <c r="H152" s="761">
        <f t="shared" ref="H152" si="12">SUM(E152*G152)</f>
        <v>0</v>
      </c>
      <c r="I152" s="877">
        <v>5060917993753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  <row r="153" spans="1:22" ht="15.75" customHeight="1">
      <c r="A153" s="73" t="s">
        <v>1006</v>
      </c>
      <c r="B153" s="1180" t="s">
        <v>1007</v>
      </c>
      <c r="C153" s="74" t="s">
        <v>65</v>
      </c>
      <c r="D153" s="64">
        <v>33</v>
      </c>
      <c r="E153" s="64">
        <f>D153/1.2*Sheet1!$A$8</f>
        <v>17.875</v>
      </c>
      <c r="F153" s="234"/>
      <c r="G153" s="234"/>
      <c r="H153" s="64">
        <f t="shared" si="11"/>
        <v>0</v>
      </c>
      <c r="I153" s="75">
        <v>5060393702153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</row>
    <row r="154" spans="1:22" ht="15.75" customHeight="1">
      <c r="A154" s="465" t="s">
        <v>1008</v>
      </c>
      <c r="B154" s="392"/>
      <c r="C154" s="392"/>
      <c r="D154" s="466"/>
      <c r="E154" s="466"/>
      <c r="F154" s="395"/>
      <c r="G154" s="395"/>
      <c r="H154" s="466"/>
      <c r="I154" s="396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</row>
    <row r="155" spans="1:22" ht="15.75" customHeight="1">
      <c r="A155" s="68">
        <v>302012501</v>
      </c>
      <c r="B155" s="108" t="s">
        <v>195</v>
      </c>
      <c r="C155" s="114" t="s">
        <v>153</v>
      </c>
      <c r="D155" s="71">
        <v>33</v>
      </c>
      <c r="E155" s="71">
        <f>D155/1.2*Sheet1!$A$8</f>
        <v>17.875</v>
      </c>
      <c r="F155" s="115"/>
      <c r="G155" s="136"/>
      <c r="H155" s="71">
        <f>SUM(E155*G155)</f>
        <v>0</v>
      </c>
      <c r="I155" s="72">
        <v>5060393707929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</row>
    <row r="156" spans="1:22" ht="15.75" customHeight="1">
      <c r="A156" s="73">
        <v>302011803</v>
      </c>
      <c r="B156" s="1180" t="s">
        <v>1009</v>
      </c>
      <c r="C156" s="63" t="s">
        <v>69</v>
      </c>
      <c r="D156" s="64">
        <v>40</v>
      </c>
      <c r="E156" s="64">
        <f>D156/1.2*Sheet1!$A$8</f>
        <v>21.666666666666668</v>
      </c>
      <c r="F156" s="234"/>
      <c r="G156" s="234"/>
      <c r="H156" s="64">
        <f>SUM(E156*G156)</f>
        <v>0</v>
      </c>
      <c r="I156" s="75">
        <v>5060572505858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</row>
    <row r="157" spans="1:22" ht="15.75" customHeight="1">
      <c r="A157" s="73">
        <v>302011802</v>
      </c>
      <c r="B157" s="1180" t="s">
        <v>1010</v>
      </c>
      <c r="C157" s="63" t="s">
        <v>69</v>
      </c>
      <c r="D157" s="64">
        <v>40</v>
      </c>
      <c r="E157" s="64">
        <f>D157/1.2*Sheet1!$A$8</f>
        <v>21.666666666666668</v>
      </c>
      <c r="F157" s="234"/>
      <c r="G157" s="234"/>
      <c r="H157" s="64">
        <f>SUM(E157*G157)</f>
        <v>0</v>
      </c>
      <c r="I157" s="75">
        <v>5060572505841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</row>
    <row r="158" spans="1:22" ht="15.75" customHeight="1">
      <c r="A158" s="73">
        <v>302411803</v>
      </c>
      <c r="B158" s="1180" t="s">
        <v>1011</v>
      </c>
      <c r="C158" s="63" t="s">
        <v>69</v>
      </c>
      <c r="D158" s="64">
        <v>40</v>
      </c>
      <c r="E158" s="64">
        <f>D158/1.2*Sheet1!$A$8</f>
        <v>21.666666666666668</v>
      </c>
      <c r="F158" s="234"/>
      <c r="G158" s="234"/>
      <c r="H158" s="64">
        <f>SUM(E158*G158)</f>
        <v>0</v>
      </c>
      <c r="I158" s="75">
        <v>5060572505865</v>
      </c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</row>
    <row r="159" spans="1:22" ht="15.75" customHeight="1">
      <c r="A159" s="240">
        <v>302411801</v>
      </c>
      <c r="B159" s="348" t="s">
        <v>1012</v>
      </c>
      <c r="C159" s="202" t="s">
        <v>69</v>
      </c>
      <c r="D159" s="181">
        <v>40</v>
      </c>
      <c r="E159" s="181">
        <f>D159/1.2*Sheet1!$A$8</f>
        <v>21.666666666666668</v>
      </c>
      <c r="F159" s="241"/>
      <c r="G159" s="241"/>
      <c r="H159" s="181">
        <f>SUM(E159*G159)</f>
        <v>0</v>
      </c>
      <c r="I159" s="212">
        <v>5060572505834</v>
      </c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</row>
    <row r="160" spans="1:22" ht="15.75" customHeight="1">
      <c r="A160" s="875">
        <v>305001830</v>
      </c>
      <c r="B160" s="869" t="s">
        <v>1013</v>
      </c>
      <c r="C160" s="894" t="s">
        <v>93</v>
      </c>
      <c r="D160" s="945">
        <v>21.5</v>
      </c>
      <c r="E160" s="945">
        <f>D160/1.2*Sheet1!$A$8</f>
        <v>11.645833333333334</v>
      </c>
      <c r="F160" s="992"/>
      <c r="G160" s="763"/>
      <c r="H160" s="761">
        <f t="shared" ref="H160:H162" si="13">SUM(E160*G160)</f>
        <v>0</v>
      </c>
      <c r="I160" s="877">
        <v>5060917993661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</row>
    <row r="161" spans="1:22" ht="15.75" customHeight="1">
      <c r="A161" s="875">
        <v>305001831</v>
      </c>
      <c r="B161" s="869" t="s">
        <v>1014</v>
      </c>
      <c r="C161" s="894" t="s">
        <v>93</v>
      </c>
      <c r="D161" s="945">
        <v>21.5</v>
      </c>
      <c r="E161" s="957">
        <f>D161*Sheet1!$A$8</f>
        <v>13.975</v>
      </c>
      <c r="F161" s="992"/>
      <c r="G161" s="763"/>
      <c r="H161" s="761">
        <f t="shared" si="13"/>
        <v>0</v>
      </c>
      <c r="I161" s="877">
        <v>5060917993678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</row>
    <row r="162" spans="1:22" ht="15.75" customHeight="1">
      <c r="A162" s="875">
        <v>305001832</v>
      </c>
      <c r="B162" s="869" t="s">
        <v>1015</v>
      </c>
      <c r="C162" s="894" t="s">
        <v>93</v>
      </c>
      <c r="D162" s="945">
        <v>21.5</v>
      </c>
      <c r="E162" s="945">
        <f>D162/1.2*Sheet1!$A$8</f>
        <v>11.645833333333334</v>
      </c>
      <c r="F162" s="992"/>
      <c r="G162" s="763"/>
      <c r="H162" s="761">
        <f t="shared" si="13"/>
        <v>0</v>
      </c>
      <c r="I162" s="877">
        <v>5060917993685</v>
      </c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</row>
    <row r="163" spans="1:22" ht="15.75" customHeight="1">
      <c r="A163" s="465" t="s">
        <v>1016</v>
      </c>
      <c r="B163" s="392"/>
      <c r="C163" s="392"/>
      <c r="D163" s="466"/>
      <c r="E163" s="466"/>
      <c r="F163" s="395"/>
      <c r="G163" s="395"/>
      <c r="H163" s="466"/>
      <c r="I163" s="396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</row>
    <row r="164" spans="1:22" ht="15.75" customHeight="1">
      <c r="A164" s="73" t="s">
        <v>1017</v>
      </c>
      <c r="B164" s="1180" t="s">
        <v>1018</v>
      </c>
      <c r="C164" s="74" t="s">
        <v>65</v>
      </c>
      <c r="D164" s="64">
        <v>113</v>
      </c>
      <c r="E164" s="64">
        <f>D164/1.2*Sheet1!$A$8</f>
        <v>61.208333333333336</v>
      </c>
      <c r="F164" s="234"/>
      <c r="G164" s="234"/>
      <c r="H164" s="64">
        <f>SUM(E164*G164)</f>
        <v>0</v>
      </c>
      <c r="I164" s="75">
        <v>5060200844229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</row>
    <row r="165" spans="1:22" ht="15.75" customHeight="1">
      <c r="A165" s="73">
        <v>302012201</v>
      </c>
      <c r="B165" s="1180" t="s">
        <v>1019</v>
      </c>
      <c r="C165" s="74" t="s">
        <v>65</v>
      </c>
      <c r="D165" s="64">
        <v>35.5</v>
      </c>
      <c r="E165" s="64">
        <f>D165/1.2*Sheet1!$A$8</f>
        <v>19.229166666666668</v>
      </c>
      <c r="F165" s="234"/>
      <c r="G165" s="234"/>
      <c r="H165" s="64">
        <f>SUM(E165*G165)</f>
        <v>0</v>
      </c>
      <c r="I165" s="75">
        <v>5060393708742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</row>
    <row r="166" spans="1:22" ht="15.75" customHeight="1">
      <c r="A166" s="73">
        <v>302012202</v>
      </c>
      <c r="B166" s="1180" t="s">
        <v>1020</v>
      </c>
      <c r="C166" s="74" t="s">
        <v>65</v>
      </c>
      <c r="D166" s="64">
        <v>33</v>
      </c>
      <c r="E166" s="64">
        <f>D166/1.2*Sheet1!$A$8</f>
        <v>17.875</v>
      </c>
      <c r="F166" s="234"/>
      <c r="G166" s="234"/>
      <c r="H166" s="64">
        <f>SUM(E166*G166)</f>
        <v>0</v>
      </c>
      <c r="I166" s="75">
        <v>5060200842867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</row>
    <row r="167" spans="1:22" ht="15.75" customHeight="1">
      <c r="A167" s="465" t="s">
        <v>1021</v>
      </c>
      <c r="B167" s="392"/>
      <c r="C167" s="392"/>
      <c r="D167" s="466"/>
      <c r="E167" s="466"/>
      <c r="F167" s="395"/>
      <c r="G167" s="395"/>
      <c r="H167" s="466"/>
      <c r="I167" s="396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</row>
    <row r="168" spans="1:22" ht="15.75" customHeight="1">
      <c r="A168" s="506">
        <v>302212001</v>
      </c>
      <c r="B168" s="507" t="s">
        <v>1022</v>
      </c>
      <c r="C168" s="508" t="s">
        <v>65</v>
      </c>
      <c r="D168" s="509">
        <v>36</v>
      </c>
      <c r="E168" s="509">
        <f>D168/1.2*Sheet1!$A$8</f>
        <v>19.5</v>
      </c>
      <c r="F168" s="510"/>
      <c r="G168" s="519"/>
      <c r="H168" s="509">
        <f t="shared" ref="H168:H175" si="14">SUM(E168*G168)</f>
        <v>0</v>
      </c>
      <c r="I168" s="511">
        <v>5060393707943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</row>
    <row r="169" spans="1:22" ht="15.75" customHeight="1">
      <c r="A169" s="73">
        <v>302411501</v>
      </c>
      <c r="B169" s="1180" t="s">
        <v>1023</v>
      </c>
      <c r="C169" s="74" t="s">
        <v>727</v>
      </c>
      <c r="D169" s="64">
        <v>35.5</v>
      </c>
      <c r="E169" s="64">
        <f>D169/1.2*Sheet1!$A$8</f>
        <v>19.229166666666668</v>
      </c>
      <c r="F169" s="234"/>
      <c r="G169" s="200"/>
      <c r="H169" s="64">
        <f t="shared" si="14"/>
        <v>0</v>
      </c>
      <c r="I169" s="75">
        <v>5060572508002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</row>
    <row r="170" spans="1:22" ht="15.75" customHeight="1">
      <c r="A170" s="73">
        <v>302411502</v>
      </c>
      <c r="B170" s="1180" t="s">
        <v>1024</v>
      </c>
      <c r="C170" s="74" t="s">
        <v>727</v>
      </c>
      <c r="D170" s="64">
        <v>35.5</v>
      </c>
      <c r="E170" s="64">
        <f>D170/1.2*Sheet1!$A$8</f>
        <v>19.229166666666668</v>
      </c>
      <c r="F170" s="234"/>
      <c r="G170" s="200"/>
      <c r="H170" s="64">
        <f t="shared" si="14"/>
        <v>0</v>
      </c>
      <c r="I170" s="75">
        <v>5060572508019</v>
      </c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</row>
    <row r="171" spans="1:22" ht="15.75" customHeight="1">
      <c r="A171" s="520">
        <v>305111502</v>
      </c>
      <c r="B171" s="513" t="s">
        <v>1025</v>
      </c>
      <c r="C171" s="258" t="s">
        <v>93</v>
      </c>
      <c r="D171" s="259">
        <v>21.5</v>
      </c>
      <c r="E171" s="259">
        <f>D171/1.2*Sheet1!$A$8</f>
        <v>11.645833333333334</v>
      </c>
      <c r="F171" s="311"/>
      <c r="G171" s="260"/>
      <c r="H171" s="259">
        <f t="shared" si="14"/>
        <v>0</v>
      </c>
      <c r="I171" s="62">
        <v>5060917992916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</row>
    <row r="172" spans="1:22" ht="15.75" customHeight="1">
      <c r="A172" s="520">
        <v>305111503</v>
      </c>
      <c r="B172" s="310" t="s">
        <v>1026</v>
      </c>
      <c r="C172" s="258" t="s">
        <v>93</v>
      </c>
      <c r="D172" s="259">
        <v>21.5</v>
      </c>
      <c r="E172" s="259">
        <f>D172/1.2*Sheet1!$A$8</f>
        <v>11.645833333333334</v>
      </c>
      <c r="F172" s="311"/>
      <c r="G172" s="260"/>
      <c r="H172" s="259">
        <f t="shared" si="14"/>
        <v>0</v>
      </c>
      <c r="I172" s="62">
        <v>5060917992923</v>
      </c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</row>
    <row r="173" spans="1:22" ht="15.75" customHeight="1">
      <c r="A173" s="875">
        <v>305111504</v>
      </c>
      <c r="B173" s="869" t="s">
        <v>1027</v>
      </c>
      <c r="C173" s="894" t="s">
        <v>93</v>
      </c>
      <c r="D173" s="945">
        <v>21.5</v>
      </c>
      <c r="E173" s="945">
        <f>D173/1.2*Sheet1!$A$8</f>
        <v>11.645833333333334</v>
      </c>
      <c r="F173" s="992"/>
      <c r="G173" s="260"/>
      <c r="H173" s="259">
        <f t="shared" ref="H173:H174" si="15">SUM(E173*G173)</f>
        <v>0</v>
      </c>
      <c r="I173" s="877">
        <v>5060917993715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</row>
    <row r="174" spans="1:22" ht="15.75" customHeight="1">
      <c r="A174" s="875">
        <v>305111505</v>
      </c>
      <c r="B174" s="869" t="s">
        <v>1028</v>
      </c>
      <c r="C174" s="894" t="s">
        <v>93</v>
      </c>
      <c r="D174" s="945">
        <v>21.5</v>
      </c>
      <c r="E174" s="945">
        <f>D174/1.2*Sheet1!$A$8</f>
        <v>11.645833333333334</v>
      </c>
      <c r="F174" s="992"/>
      <c r="G174" s="260"/>
      <c r="H174" s="259">
        <f t="shared" si="15"/>
        <v>0</v>
      </c>
      <c r="I174" s="877">
        <v>5060917993722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</row>
    <row r="175" spans="1:22" ht="15.75" customHeight="1">
      <c r="A175" s="504" t="s">
        <v>1029</v>
      </c>
      <c r="B175" s="505" t="s">
        <v>1030</v>
      </c>
      <c r="C175" s="459" t="s">
        <v>65</v>
      </c>
      <c r="D175" s="198">
        <v>33</v>
      </c>
      <c r="E175" s="198">
        <f>D175/1.2*Sheet1!$A$8</f>
        <v>17.875</v>
      </c>
      <c r="F175" s="234"/>
      <c r="G175" s="200"/>
      <c r="H175" s="64">
        <f t="shared" si="14"/>
        <v>0</v>
      </c>
      <c r="I175" s="75">
        <v>5060393700876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</row>
    <row r="176" spans="1:22" ht="15.75" customHeight="1">
      <c r="A176" s="875">
        <v>303011202</v>
      </c>
      <c r="B176" s="869" t="s">
        <v>1031</v>
      </c>
      <c r="C176" s="894" t="s">
        <v>93</v>
      </c>
      <c r="D176" s="945">
        <v>18</v>
      </c>
      <c r="E176" s="945">
        <f>D176/1.2*Sheet1!$A$8</f>
        <v>9.75</v>
      </c>
      <c r="F176" s="992"/>
      <c r="G176" s="776"/>
      <c r="H176" s="761">
        <f t="shared" ref="H176:H177" si="16">SUM(E176*G176)</f>
        <v>0</v>
      </c>
      <c r="I176" s="877">
        <v>5060917993692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</row>
    <row r="177" spans="1:22" ht="15.75" customHeight="1">
      <c r="A177" s="875">
        <v>303011203</v>
      </c>
      <c r="B177" s="869" t="s">
        <v>1032</v>
      </c>
      <c r="C177" s="894" t="s">
        <v>93</v>
      </c>
      <c r="D177" s="945">
        <v>18</v>
      </c>
      <c r="E177" s="945">
        <f>D177/1.2*Sheet1!$A$8</f>
        <v>9.75</v>
      </c>
      <c r="F177" s="992"/>
      <c r="G177" s="776"/>
      <c r="H177" s="761">
        <f t="shared" si="16"/>
        <v>0</v>
      </c>
      <c r="I177" s="877">
        <v>5060917993708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</row>
    <row r="178" spans="1:22" ht="15.75" customHeight="1">
      <c r="A178" s="236">
        <v>302412409</v>
      </c>
      <c r="B178" s="302" t="s">
        <v>1033</v>
      </c>
      <c r="C178" s="63" t="s">
        <v>69</v>
      </c>
      <c r="D178" s="64">
        <v>35.5</v>
      </c>
      <c r="E178" s="64">
        <f>D178/1.2*Sheet1!$A$8</f>
        <v>19.229166666666668</v>
      </c>
      <c r="F178" s="200"/>
      <c r="G178" s="200"/>
      <c r="H178" s="64">
        <f>E178*G178</f>
        <v>0</v>
      </c>
      <c r="I178" s="75">
        <v>5060917990394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</row>
    <row r="179" spans="1:22" ht="15.75" customHeight="1">
      <c r="A179" s="521">
        <v>302412504</v>
      </c>
      <c r="B179" s="256" t="s">
        <v>1034</v>
      </c>
      <c r="C179" s="63" t="s">
        <v>69</v>
      </c>
      <c r="D179" s="64">
        <v>40</v>
      </c>
      <c r="E179" s="64">
        <f>D179/1.2*Sheet1!$A$8</f>
        <v>21.666666666666668</v>
      </c>
      <c r="F179" s="239"/>
      <c r="G179" s="200"/>
      <c r="H179" s="64">
        <f>SUM(E179*G179)</f>
        <v>0</v>
      </c>
      <c r="I179" s="75">
        <v>5060917990387</v>
      </c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</row>
    <row r="180" spans="1:22" ht="15.75" customHeight="1">
      <c r="A180" s="236">
        <v>302412410</v>
      </c>
      <c r="B180" s="256" t="s">
        <v>1035</v>
      </c>
      <c r="C180" s="63" t="s">
        <v>69</v>
      </c>
      <c r="D180" s="64">
        <v>35.5</v>
      </c>
      <c r="E180" s="64">
        <f>D180/1.2*Sheet1!$A$8</f>
        <v>19.229166666666668</v>
      </c>
      <c r="F180" s="239"/>
      <c r="G180" s="200"/>
      <c r="H180" s="64">
        <f>SUM(E180*G180)</f>
        <v>0</v>
      </c>
      <c r="I180" s="75">
        <v>5060917991032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</row>
    <row r="181" spans="1:22" ht="15.75" customHeight="1">
      <c r="A181" s="465" t="s">
        <v>1036</v>
      </c>
      <c r="B181" s="392"/>
      <c r="C181" s="392"/>
      <c r="D181" s="466"/>
      <c r="E181" s="466"/>
      <c r="F181" s="395"/>
      <c r="G181" s="395"/>
      <c r="H181" s="466"/>
      <c r="I181" s="396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</row>
    <row r="182" spans="1:22" ht="15.75" customHeight="1">
      <c r="A182" s="236">
        <v>303013209</v>
      </c>
      <c r="B182" s="294" t="s">
        <v>1037</v>
      </c>
      <c r="C182" s="269" t="s">
        <v>236</v>
      </c>
      <c r="D182" s="64">
        <v>32</v>
      </c>
      <c r="E182" s="64">
        <f>D182/1.2*Sheet1!$A$8</f>
        <v>17.333333333333336</v>
      </c>
      <c r="F182" s="239"/>
      <c r="G182" s="239"/>
      <c r="H182" s="64">
        <f>E182*G182</f>
        <v>0</v>
      </c>
      <c r="I182" s="201">
        <v>5060572503854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</row>
    <row r="183" spans="1:22" ht="15.75" customHeight="1">
      <c r="A183" s="894">
        <v>302213805</v>
      </c>
      <c r="B183" s="986" t="s">
        <v>1038</v>
      </c>
      <c r="C183" s="987" t="s">
        <v>236</v>
      </c>
      <c r="D183" s="977">
        <v>32</v>
      </c>
      <c r="E183" s="977">
        <f>D183/1.2*Sheet1!$A$8</f>
        <v>17.333333333333336</v>
      </c>
      <c r="F183" s="762"/>
      <c r="G183" s="762"/>
      <c r="H183" s="761">
        <f>E183*G183</f>
        <v>0</v>
      </c>
      <c r="I183" s="906">
        <v>5060572503038</v>
      </c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</row>
    <row r="184" spans="1:22" ht="15.75" customHeight="1">
      <c r="A184" s="342" t="s">
        <v>1039</v>
      </c>
      <c r="B184" s="294" t="s">
        <v>1040</v>
      </c>
      <c r="C184" s="269" t="s">
        <v>236</v>
      </c>
      <c r="D184" s="64">
        <v>50</v>
      </c>
      <c r="E184" s="64">
        <f>D184/1.2*Sheet1!$A$8</f>
        <v>27.083333333333336</v>
      </c>
      <c r="F184" s="239"/>
      <c r="G184" s="239"/>
      <c r="H184" s="64">
        <f>E184*G184</f>
        <v>0</v>
      </c>
      <c r="I184" s="201">
        <v>5060200844526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</row>
    <row r="185" spans="1:22" ht="15.75" customHeight="1">
      <c r="A185" s="342" t="s">
        <v>1041</v>
      </c>
      <c r="B185" s="294" t="s">
        <v>1042</v>
      </c>
      <c r="C185" s="269" t="s">
        <v>236</v>
      </c>
      <c r="D185" s="64">
        <v>50</v>
      </c>
      <c r="E185" s="64">
        <f>D185/1.2*Sheet1!$A$8</f>
        <v>27.083333333333336</v>
      </c>
      <c r="F185" s="239"/>
      <c r="G185" s="239"/>
      <c r="H185" s="64">
        <f>E185*G185</f>
        <v>0</v>
      </c>
      <c r="I185" s="201">
        <v>5060200847282</v>
      </c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</row>
    <row r="186" spans="1:22" ht="15.75" customHeight="1">
      <c r="A186" s="987" t="s">
        <v>1043</v>
      </c>
      <c r="B186" s="986" t="s">
        <v>1044</v>
      </c>
      <c r="C186" s="987" t="s">
        <v>236</v>
      </c>
      <c r="D186" s="977">
        <v>50</v>
      </c>
      <c r="E186" s="977">
        <f>D186/1.2*Sheet1!$A$8</f>
        <v>27.083333333333336</v>
      </c>
      <c r="F186" s="762"/>
      <c r="G186" s="762"/>
      <c r="H186" s="761">
        <f t="shared" ref="H186" si="17">E186*G186</f>
        <v>0</v>
      </c>
      <c r="I186" s="906">
        <v>5060200844502</v>
      </c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</row>
    <row r="187" spans="1:22" ht="15.75" customHeight="1">
      <c r="A187" s="465" t="s">
        <v>1045</v>
      </c>
      <c r="B187" s="392"/>
      <c r="C187" s="392"/>
      <c r="D187" s="466"/>
      <c r="E187" s="466"/>
      <c r="F187" s="395"/>
      <c r="G187" s="395"/>
      <c r="H187" s="466"/>
      <c r="I187" s="396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</row>
    <row r="188" spans="1:22" ht="15.75" customHeight="1">
      <c r="A188" s="73">
        <v>302013801</v>
      </c>
      <c r="B188" s="1180" t="s">
        <v>1046</v>
      </c>
      <c r="C188" s="74" t="s">
        <v>65</v>
      </c>
      <c r="D188" s="64">
        <v>33</v>
      </c>
      <c r="E188" s="64">
        <f>D188/1.2*Sheet1!$A$8</f>
        <v>17.875</v>
      </c>
      <c r="F188" s="234"/>
      <c r="G188" s="234"/>
      <c r="H188" s="64">
        <f>SUM(E188*G188)</f>
        <v>0</v>
      </c>
      <c r="I188" s="75">
        <v>5060572504349</v>
      </c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</row>
    <row r="189" spans="1:22" ht="15.75" customHeight="1">
      <c r="A189" s="465" t="s">
        <v>1047</v>
      </c>
      <c r="B189" s="392"/>
      <c r="C189" s="392"/>
      <c r="D189" s="466"/>
      <c r="E189" s="466"/>
      <c r="F189" s="395"/>
      <c r="G189" s="395"/>
      <c r="H189" s="466"/>
      <c r="I189" s="396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</row>
    <row r="190" spans="1:22" ht="15.75" customHeight="1">
      <c r="A190" s="58" t="s">
        <v>1048</v>
      </c>
      <c r="B190" s="277" t="s">
        <v>1049</v>
      </c>
      <c r="C190" s="278" t="s">
        <v>65</v>
      </c>
      <c r="D190" s="259">
        <v>128</v>
      </c>
      <c r="E190" s="259">
        <f>D190/1.2*Sheet1!$A$8</f>
        <v>69.333333333333343</v>
      </c>
      <c r="F190" s="261"/>
      <c r="G190" s="261"/>
      <c r="H190" s="259">
        <f t="shared" ref="H190:H197" si="18">SUM(E190*G190)</f>
        <v>0</v>
      </c>
      <c r="I190" s="262">
        <v>5060393702450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</row>
    <row r="191" spans="1:22" ht="15.75" customHeight="1">
      <c r="A191" s="1006" t="s">
        <v>1050</v>
      </c>
      <c r="B191" s="1007" t="s">
        <v>1051</v>
      </c>
      <c r="C191" s="1008" t="s">
        <v>65</v>
      </c>
      <c r="D191" s="1009">
        <v>128</v>
      </c>
      <c r="E191" s="1009">
        <f>D191/1.2*Sheet1!$A$8</f>
        <v>69.333333333333343</v>
      </c>
      <c r="F191" s="1010"/>
      <c r="G191" s="1010"/>
      <c r="H191" s="1009">
        <f t="shared" si="18"/>
        <v>0</v>
      </c>
      <c r="I191" s="1011">
        <v>5060393702467</v>
      </c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</row>
    <row r="192" spans="1:22" ht="15.75" customHeight="1">
      <c r="A192" s="527" t="s">
        <v>1052</v>
      </c>
      <c r="B192" s="359" t="s">
        <v>1053</v>
      </c>
      <c r="C192" s="360" t="s">
        <v>65</v>
      </c>
      <c r="D192" s="173">
        <v>30</v>
      </c>
      <c r="E192" s="173">
        <f>D192/1.2*Sheet1!$A$8</f>
        <v>16.25</v>
      </c>
      <c r="F192" s="190"/>
      <c r="G192" s="190"/>
      <c r="H192" s="173">
        <f t="shared" si="18"/>
        <v>0</v>
      </c>
      <c r="I192" s="191">
        <v>5060393702580</v>
      </c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</row>
    <row r="193" spans="1:22" ht="15.75" customHeight="1">
      <c r="A193" s="240" t="s">
        <v>1054</v>
      </c>
      <c r="B193" s="348" t="s">
        <v>1055</v>
      </c>
      <c r="C193" s="349" t="s">
        <v>65</v>
      </c>
      <c r="D193" s="181">
        <v>30</v>
      </c>
      <c r="E193" s="181">
        <f>D193/1.2*Sheet1!$A$8</f>
        <v>16.25</v>
      </c>
      <c r="F193" s="241"/>
      <c r="G193" s="241"/>
      <c r="H193" s="181">
        <f t="shared" si="18"/>
        <v>0</v>
      </c>
      <c r="I193" s="212">
        <v>5060393702566</v>
      </c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</row>
    <row r="194" spans="1:22" ht="15.75" customHeight="1">
      <c r="A194" s="240" t="s">
        <v>1056</v>
      </c>
      <c r="B194" s="348" t="s">
        <v>1057</v>
      </c>
      <c r="C194" s="349" t="s">
        <v>65</v>
      </c>
      <c r="D194" s="181">
        <v>30</v>
      </c>
      <c r="E194" s="181">
        <f>D194/1.2*Sheet1!$A$8</f>
        <v>16.25</v>
      </c>
      <c r="F194" s="241"/>
      <c r="G194" s="241"/>
      <c r="H194" s="181">
        <f t="shared" si="18"/>
        <v>0</v>
      </c>
      <c r="I194" s="212">
        <v>5060393702573</v>
      </c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</row>
    <row r="195" spans="1:22" ht="15.75" customHeight="1">
      <c r="A195" s="528">
        <v>302013401</v>
      </c>
      <c r="B195" s="529" t="s">
        <v>1058</v>
      </c>
      <c r="C195" s="530" t="s">
        <v>65</v>
      </c>
      <c r="D195" s="531">
        <v>30</v>
      </c>
      <c r="E195" s="531">
        <f>D195/1.2*Sheet1!$A$8</f>
        <v>16.25</v>
      </c>
      <c r="F195" s="532"/>
      <c r="G195" s="532"/>
      <c r="H195" s="531">
        <f t="shared" si="18"/>
        <v>0</v>
      </c>
      <c r="I195" s="347">
        <v>5060393702597</v>
      </c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</row>
    <row r="196" spans="1:22" ht="15.75" customHeight="1">
      <c r="A196" s="168">
        <v>302013402</v>
      </c>
      <c r="B196" s="359" t="s">
        <v>1059</v>
      </c>
      <c r="C196" s="360" t="s">
        <v>65</v>
      </c>
      <c r="D196" s="173">
        <v>30</v>
      </c>
      <c r="E196" s="173">
        <f>D196/1.2*Sheet1!$A$8</f>
        <v>16.25</v>
      </c>
      <c r="F196" s="190"/>
      <c r="G196" s="190"/>
      <c r="H196" s="173">
        <f t="shared" si="18"/>
        <v>0</v>
      </c>
      <c r="I196" s="191">
        <v>5060393702610</v>
      </c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</row>
    <row r="197" spans="1:22" ht="15.75" customHeight="1">
      <c r="A197" s="168">
        <v>302015501</v>
      </c>
      <c r="B197" s="359" t="s">
        <v>1060</v>
      </c>
      <c r="C197" s="360" t="s">
        <v>65</v>
      </c>
      <c r="D197" s="173">
        <v>26.5</v>
      </c>
      <c r="E197" s="173">
        <f>D197/1.2*Sheet1!$A$8</f>
        <v>14.354166666666668</v>
      </c>
      <c r="F197" s="190"/>
      <c r="G197" s="190"/>
      <c r="H197" s="173">
        <f t="shared" si="18"/>
        <v>0</v>
      </c>
      <c r="I197" s="191">
        <v>5060393702603</v>
      </c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</row>
    <row r="198" spans="1:22" ht="15.75" customHeight="1">
      <c r="A198" s="465" t="s">
        <v>1061</v>
      </c>
      <c r="B198" s="392"/>
      <c r="C198" s="392"/>
      <c r="D198" s="466"/>
      <c r="E198" s="466"/>
      <c r="F198" s="395"/>
      <c r="G198" s="395"/>
      <c r="H198" s="466"/>
      <c r="I198" s="396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</row>
    <row r="199" spans="1:22" ht="15.75" customHeight="1">
      <c r="A199" s="768">
        <v>302414002</v>
      </c>
      <c r="B199" s="769" t="s">
        <v>1062</v>
      </c>
      <c r="C199" s="770" t="s">
        <v>69</v>
      </c>
      <c r="D199" s="771">
        <v>35.5</v>
      </c>
      <c r="E199" s="771">
        <f>D199/1.2*Sheet1!$A$8</f>
        <v>19.229166666666668</v>
      </c>
      <c r="F199" s="772"/>
      <c r="G199" s="772"/>
      <c r="H199" s="773">
        <f>SUM(E199*G199)</f>
        <v>0</v>
      </c>
      <c r="I199" s="774">
        <v>5060572506169</v>
      </c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</row>
    <row r="200" spans="1:22" ht="15.75" customHeight="1">
      <c r="A200" s="1033">
        <v>302414005</v>
      </c>
      <c r="B200" s="749" t="s">
        <v>1063</v>
      </c>
      <c r="C200" s="767" t="s">
        <v>69</v>
      </c>
      <c r="D200" s="761">
        <v>35.5</v>
      </c>
      <c r="E200" s="761">
        <f>D200/1.2*Sheet1!$A$8</f>
        <v>19.229166666666668</v>
      </c>
      <c r="F200" s="763"/>
      <c r="G200" s="763"/>
      <c r="H200" s="761">
        <f>SUM(E200*G200)</f>
        <v>0</v>
      </c>
      <c r="I200" s="753">
        <v>5060572506183</v>
      </c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</row>
    <row r="201" spans="1:22" ht="15.75" customHeight="1">
      <c r="A201" s="768">
        <v>302414007</v>
      </c>
      <c r="B201" s="769" t="s">
        <v>1064</v>
      </c>
      <c r="C201" s="770" t="s">
        <v>69</v>
      </c>
      <c r="D201" s="771">
        <v>30.5</v>
      </c>
      <c r="E201" s="771">
        <f>D201/1.2*Sheet1!$A$8</f>
        <v>16.520833333333336</v>
      </c>
      <c r="F201" s="817"/>
      <c r="G201" s="817"/>
      <c r="H201" s="771">
        <f>SUM(E201*G201)</f>
        <v>0</v>
      </c>
      <c r="I201" s="774">
        <v>5060572506763</v>
      </c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</row>
    <row r="202" spans="1:22" ht="15.75" customHeight="1">
      <c r="A202" s="875">
        <v>302414003</v>
      </c>
      <c r="B202" s="997" t="s">
        <v>1065</v>
      </c>
      <c r="C202" s="975" t="s">
        <v>69</v>
      </c>
      <c r="D202" s="945">
        <v>35.5</v>
      </c>
      <c r="E202" s="945">
        <f>D202/1.2*Sheet1!$A$8</f>
        <v>19.229166666666668</v>
      </c>
      <c r="F202" s="992"/>
      <c r="G202" s="763"/>
      <c r="H202" s="761">
        <f t="shared" ref="H202:H203" si="19">SUM(E202*G202)</f>
        <v>0</v>
      </c>
      <c r="I202" s="873">
        <v>5060572506176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</row>
    <row r="203" spans="1:22" ht="15.75" customHeight="1">
      <c r="A203" s="907">
        <v>302414001</v>
      </c>
      <c r="B203" s="1034" t="s">
        <v>1066</v>
      </c>
      <c r="C203" s="1035" t="s">
        <v>69</v>
      </c>
      <c r="D203" s="1036">
        <v>35.5</v>
      </c>
      <c r="E203" s="1036">
        <f>D203/1.2*Sheet1!$A$8</f>
        <v>19.229166666666668</v>
      </c>
      <c r="F203" s="1037"/>
      <c r="G203" s="817"/>
      <c r="H203" s="771">
        <f t="shared" si="19"/>
        <v>0</v>
      </c>
      <c r="I203" s="912">
        <v>5060572506152</v>
      </c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</row>
    <row r="204" spans="1:22" ht="15.75" customHeight="1">
      <c r="A204" s="789">
        <v>303214009</v>
      </c>
      <c r="B204" s="790" t="s">
        <v>1067</v>
      </c>
      <c r="C204" s="767" t="s">
        <v>93</v>
      </c>
      <c r="D204" s="761">
        <v>11</v>
      </c>
      <c r="E204" s="761">
        <f>D204/1.2*Sheet1!$A$8</f>
        <v>5.9583333333333339</v>
      </c>
      <c r="F204" s="762"/>
      <c r="G204" s="763"/>
      <c r="H204" s="761">
        <f t="shared" ref="H204" si="20">SUM(E204*G204)</f>
        <v>0</v>
      </c>
      <c r="I204" s="807">
        <v>5060917993395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</row>
    <row r="205" spans="1:22" ht="15.75" customHeight="1">
      <c r="A205" s="875">
        <v>303214010</v>
      </c>
      <c r="B205" s="876" t="s">
        <v>1068</v>
      </c>
      <c r="C205" s="870" t="s">
        <v>93</v>
      </c>
      <c r="D205" s="871">
        <v>11</v>
      </c>
      <c r="E205" s="871">
        <f>D205/1.2*Sheet1!$A$8</f>
        <v>5.9583333333333339</v>
      </c>
      <c r="F205" s="762"/>
      <c r="G205" s="763"/>
      <c r="H205" s="761">
        <f t="shared" ref="H205:H209" si="21">SUM(E205*G205)</f>
        <v>0</v>
      </c>
      <c r="I205" s="877">
        <v>5060917993500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</row>
    <row r="206" spans="1:22" ht="15.75" customHeight="1">
      <c r="A206" s="875">
        <v>303214002</v>
      </c>
      <c r="B206" s="876" t="s">
        <v>1069</v>
      </c>
      <c r="C206" s="870" t="s">
        <v>93</v>
      </c>
      <c r="D206" s="871">
        <v>21.5</v>
      </c>
      <c r="E206" s="871">
        <f>D206/1.2*Sheet1!$A$8</f>
        <v>11.645833333333334</v>
      </c>
      <c r="F206" s="762"/>
      <c r="G206" s="763"/>
      <c r="H206" s="761">
        <f t="shared" si="21"/>
        <v>0</v>
      </c>
      <c r="I206" s="877">
        <v>5060917993524</v>
      </c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</row>
    <row r="207" spans="1:22" ht="15.75" customHeight="1">
      <c r="A207" s="789">
        <v>303214066</v>
      </c>
      <c r="B207" s="790" t="s">
        <v>1070</v>
      </c>
      <c r="C207" s="767" t="s">
        <v>93</v>
      </c>
      <c r="D207" s="761">
        <v>11</v>
      </c>
      <c r="E207" s="761">
        <f>D207/1.2*Sheet1!$A$8</f>
        <v>5.9583333333333339</v>
      </c>
      <c r="F207" s="762"/>
      <c r="G207" s="763"/>
      <c r="H207" s="761">
        <f t="shared" si="21"/>
        <v>0</v>
      </c>
      <c r="I207" s="807">
        <v>5060917993401</v>
      </c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</row>
    <row r="208" spans="1:22" ht="15.75" customHeight="1">
      <c r="A208" s="875">
        <v>303214067</v>
      </c>
      <c r="B208" s="876" t="s">
        <v>1071</v>
      </c>
      <c r="C208" s="870" t="s">
        <v>93</v>
      </c>
      <c r="D208" s="871">
        <v>11</v>
      </c>
      <c r="E208" s="871">
        <f>D208/1.2*Sheet1!$A$8</f>
        <v>5.9583333333333339</v>
      </c>
      <c r="F208" s="762"/>
      <c r="G208" s="763"/>
      <c r="H208" s="761">
        <f t="shared" si="21"/>
        <v>0</v>
      </c>
      <c r="I208" s="877">
        <v>5060917993517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</row>
    <row r="209" spans="1:23" ht="15.75" customHeight="1">
      <c r="A209" s="875">
        <v>303214060</v>
      </c>
      <c r="B209" s="876" t="s">
        <v>1072</v>
      </c>
      <c r="C209" s="870" t="s">
        <v>93</v>
      </c>
      <c r="D209" s="871">
        <v>21.5</v>
      </c>
      <c r="E209" s="871">
        <f>D209/1.2*Sheet1!$A$8</f>
        <v>11.645833333333334</v>
      </c>
      <c r="F209" s="762"/>
      <c r="G209" s="763"/>
      <c r="H209" s="761">
        <f t="shared" si="21"/>
        <v>0</v>
      </c>
      <c r="I209" s="877">
        <v>5060917993531</v>
      </c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</row>
    <row r="210" spans="1:23" ht="15.75" customHeight="1">
      <c r="A210" s="465" t="s">
        <v>1073</v>
      </c>
      <c r="B210" s="392"/>
      <c r="C210" s="392"/>
      <c r="D210" s="466"/>
      <c r="E210" s="466"/>
      <c r="F210" s="395"/>
      <c r="G210" s="395"/>
      <c r="H210" s="466"/>
      <c r="I210" s="396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</row>
    <row r="211" spans="1:23" ht="15.75" customHeight="1">
      <c r="A211" s="457">
        <v>302015001</v>
      </c>
      <c r="B211" s="533" t="s">
        <v>1074</v>
      </c>
      <c r="C211" s="534" t="s">
        <v>65</v>
      </c>
      <c r="D211" s="257">
        <v>128</v>
      </c>
      <c r="E211" s="257">
        <f>D211/1.2*Sheet1!$A$8</f>
        <v>69.333333333333343</v>
      </c>
      <c r="F211" s="489"/>
      <c r="G211" s="489"/>
      <c r="H211" s="257">
        <f>SUM(E211*G211)</f>
        <v>0</v>
      </c>
      <c r="I211" s="462">
        <v>5060393704621</v>
      </c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</row>
    <row r="212" spans="1:23" ht="15.75" customHeight="1">
      <c r="A212" s="504">
        <v>302015002</v>
      </c>
      <c r="B212" s="505" t="s">
        <v>1075</v>
      </c>
      <c r="C212" s="459" t="s">
        <v>65</v>
      </c>
      <c r="D212" s="198">
        <v>30</v>
      </c>
      <c r="E212" s="198">
        <f>D212/1.2*Sheet1!$A$8</f>
        <v>16.25</v>
      </c>
      <c r="F212" s="299"/>
      <c r="G212" s="299"/>
      <c r="H212" s="198">
        <f>SUM(E212*G212)</f>
        <v>0</v>
      </c>
      <c r="I212" s="199">
        <v>5060393704638</v>
      </c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</row>
    <row r="213" spans="1:23" ht="15.75" customHeight="1">
      <c r="A213" s="73">
        <v>302015003</v>
      </c>
      <c r="B213" s="1180" t="s">
        <v>1076</v>
      </c>
      <c r="C213" s="74" t="s">
        <v>65</v>
      </c>
      <c r="D213" s="64">
        <v>30</v>
      </c>
      <c r="E213" s="64">
        <f>D213/1.2*Sheet1!$A$8</f>
        <v>16.25</v>
      </c>
      <c r="F213" s="234"/>
      <c r="G213" s="234"/>
      <c r="H213" s="64">
        <f>SUM(E213*G213)</f>
        <v>0</v>
      </c>
      <c r="I213" s="75">
        <v>5060393704645</v>
      </c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</row>
    <row r="214" spans="1:23" ht="15.75" customHeight="1">
      <c r="A214" s="73">
        <v>302015005</v>
      </c>
      <c r="B214" s="1180" t="s">
        <v>1077</v>
      </c>
      <c r="C214" s="74" t="s">
        <v>65</v>
      </c>
      <c r="D214" s="64">
        <v>30</v>
      </c>
      <c r="E214" s="64">
        <f>D214/1.2*Sheet1!$A$8</f>
        <v>16.25</v>
      </c>
      <c r="F214" s="234"/>
      <c r="G214" s="234"/>
      <c r="H214" s="64">
        <f>SUM(E214*G214)</f>
        <v>0</v>
      </c>
      <c r="I214" s="75">
        <v>5060393704669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</row>
    <row r="215" spans="1:23" ht="15.75" customHeight="1">
      <c r="A215" s="73">
        <v>302015006</v>
      </c>
      <c r="B215" s="1180" t="s">
        <v>1078</v>
      </c>
      <c r="C215" s="74" t="s">
        <v>65</v>
      </c>
      <c r="D215" s="64">
        <v>30</v>
      </c>
      <c r="E215" s="64">
        <f>D215/1.2*Sheet1!$A$8</f>
        <v>16.25</v>
      </c>
      <c r="F215" s="234"/>
      <c r="G215" s="234"/>
      <c r="H215" s="64">
        <f>SUM(E215*G215)</f>
        <v>0</v>
      </c>
      <c r="I215" s="75">
        <v>5060393704676</v>
      </c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</row>
    <row r="216" spans="1:23" ht="15.75" customHeight="1">
      <c r="A216" s="465" t="s">
        <v>1079</v>
      </c>
      <c r="B216" s="392"/>
      <c r="C216" s="392"/>
      <c r="D216" s="466"/>
      <c r="E216" s="466"/>
      <c r="F216" s="395"/>
      <c r="G216" s="395"/>
      <c r="H216" s="466"/>
      <c r="I216" s="396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</row>
    <row r="217" spans="1:23" ht="15" customHeight="1">
      <c r="A217" s="58">
        <v>302014605</v>
      </c>
      <c r="B217" s="59" t="s">
        <v>1080</v>
      </c>
      <c r="C217" s="258" t="s">
        <v>142</v>
      </c>
      <c r="D217" s="259">
        <v>102</v>
      </c>
      <c r="E217" s="259">
        <f>D217/1.2*Sheet1!$A$8</f>
        <v>55.25</v>
      </c>
      <c r="F217" s="260"/>
      <c r="G217" s="261"/>
      <c r="H217" s="535">
        <f>E217*G217</f>
        <v>0</v>
      </c>
      <c r="I217" s="66">
        <v>5060572509955</v>
      </c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300"/>
      <c r="W217" s="300"/>
    </row>
    <row r="218" spans="1:23" ht="15" customHeight="1">
      <c r="A218" s="58">
        <v>302014606</v>
      </c>
      <c r="B218" s="59" t="s">
        <v>1081</v>
      </c>
      <c r="C218" s="258" t="s">
        <v>142</v>
      </c>
      <c r="D218" s="259">
        <v>67</v>
      </c>
      <c r="E218" s="259">
        <f>D218/1.2*Sheet1!$A$8</f>
        <v>36.291666666666671</v>
      </c>
      <c r="F218" s="260"/>
      <c r="G218" s="261"/>
      <c r="H218" s="431">
        <f>E218*G218</f>
        <v>0</v>
      </c>
      <c r="I218" s="526">
        <v>5060393703334</v>
      </c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300"/>
      <c r="W218" s="300"/>
    </row>
    <row r="219" spans="1:23" ht="15.75" customHeight="1">
      <c r="A219" s="58">
        <v>302014601</v>
      </c>
      <c r="B219" s="277" t="s">
        <v>1082</v>
      </c>
      <c r="C219" s="278" t="s">
        <v>65</v>
      </c>
      <c r="D219" s="259">
        <v>30</v>
      </c>
      <c r="E219" s="259">
        <f>D219/1.2*Sheet1!$A$8</f>
        <v>16.25</v>
      </c>
      <c r="F219" s="260"/>
      <c r="G219" s="261"/>
      <c r="H219" s="259">
        <f>SUM(E219*G219)</f>
        <v>0</v>
      </c>
      <c r="I219" s="262">
        <v>5060393706496</v>
      </c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</row>
    <row r="220" spans="1:23" ht="15.75" customHeight="1">
      <c r="A220" s="58">
        <v>302014602</v>
      </c>
      <c r="B220" s="277" t="s">
        <v>1083</v>
      </c>
      <c r="C220" s="278" t="s">
        <v>65</v>
      </c>
      <c r="D220" s="259">
        <v>30</v>
      </c>
      <c r="E220" s="259">
        <f>D220/1.2*Sheet1!$A$8</f>
        <v>16.25</v>
      </c>
      <c r="F220" s="260"/>
      <c r="G220" s="261"/>
      <c r="H220" s="259">
        <f>SUM(E220*G220)</f>
        <v>0</v>
      </c>
      <c r="I220" s="262">
        <v>5060393706489</v>
      </c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</row>
    <row r="221" spans="1:23" ht="15.75" customHeight="1">
      <c r="A221" s="58">
        <v>302014603</v>
      </c>
      <c r="B221" s="277" t="s">
        <v>1084</v>
      </c>
      <c r="C221" s="278" t="s">
        <v>65</v>
      </c>
      <c r="D221" s="259">
        <v>30</v>
      </c>
      <c r="E221" s="259">
        <f>D221/1.2*Sheet1!$A$8</f>
        <v>16.25</v>
      </c>
      <c r="F221" s="260"/>
      <c r="G221" s="261"/>
      <c r="H221" s="259">
        <f>SUM(E221*G221)</f>
        <v>0</v>
      </c>
      <c r="I221" s="262">
        <v>5060393706465</v>
      </c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</row>
    <row r="222" spans="1:23" ht="15.75" customHeight="1">
      <c r="A222" s="522">
        <v>302014604</v>
      </c>
      <c r="B222" s="523" t="s">
        <v>1085</v>
      </c>
      <c r="C222" s="524" t="s">
        <v>65</v>
      </c>
      <c r="D222" s="382">
        <v>30</v>
      </c>
      <c r="E222" s="382">
        <f>D222/1.2*Sheet1!$A$8</f>
        <v>16.25</v>
      </c>
      <c r="F222" s="536"/>
      <c r="G222" s="525"/>
      <c r="H222" s="382">
        <f>SUM(E222*G222)</f>
        <v>0</v>
      </c>
      <c r="I222" s="526">
        <v>5060393706472</v>
      </c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</row>
    <row r="223" spans="1:23" ht="15.75" customHeight="1">
      <c r="A223" s="465" t="s">
        <v>1086</v>
      </c>
      <c r="B223" s="392"/>
      <c r="C223" s="392"/>
      <c r="D223" s="466"/>
      <c r="E223" s="466"/>
      <c r="F223" s="395"/>
      <c r="G223" s="395"/>
      <c r="H223" s="466"/>
      <c r="I223" s="396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</row>
    <row r="224" spans="1:23" ht="15.75" customHeight="1">
      <c r="A224" s="73" t="s">
        <v>1087</v>
      </c>
      <c r="B224" s="1180" t="s">
        <v>1088</v>
      </c>
      <c r="C224" s="223" t="s">
        <v>629</v>
      </c>
      <c r="D224" s="64">
        <v>30</v>
      </c>
      <c r="E224" s="64">
        <f>D224*Sheet1!$A$8</f>
        <v>19.5</v>
      </c>
      <c r="F224" s="234"/>
      <c r="G224" s="234"/>
      <c r="H224" s="64">
        <f>E224*G224</f>
        <v>0</v>
      </c>
      <c r="I224" s="75" t="s">
        <v>1089</v>
      </c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</row>
    <row r="225" spans="1:22" ht="15.75" customHeight="1">
      <c r="A225" s="504" t="s">
        <v>1090</v>
      </c>
      <c r="B225" s="505" t="s">
        <v>1091</v>
      </c>
      <c r="C225" s="223" t="s">
        <v>629</v>
      </c>
      <c r="D225" s="198">
        <v>30</v>
      </c>
      <c r="E225" s="198">
        <f>D225*Sheet1!$A$8</f>
        <v>19.5</v>
      </c>
      <c r="F225" s="299"/>
      <c r="G225" s="299"/>
      <c r="H225" s="198">
        <f>SUM(E225*G225)</f>
        <v>0</v>
      </c>
      <c r="I225" s="199">
        <v>5060200843659</v>
      </c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</row>
    <row r="226" spans="1:22" ht="15.75" customHeight="1">
      <c r="A226" s="73" t="s">
        <v>1092</v>
      </c>
      <c r="B226" s="1180" t="s">
        <v>1093</v>
      </c>
      <c r="C226" s="223" t="s">
        <v>629</v>
      </c>
      <c r="D226" s="64">
        <v>30</v>
      </c>
      <c r="E226" s="64">
        <f>D226*Sheet1!$A$8</f>
        <v>19.5</v>
      </c>
      <c r="F226" s="234"/>
      <c r="G226" s="234"/>
      <c r="H226" s="64">
        <f>SUM(E226*G226)</f>
        <v>0</v>
      </c>
      <c r="I226" s="75">
        <v>5060200843666</v>
      </c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</row>
    <row r="227" spans="1:22" ht="15.75" customHeight="1">
      <c r="A227" s="537">
        <v>301010002</v>
      </c>
      <c r="B227" s="538" t="s">
        <v>1094</v>
      </c>
      <c r="C227" s="207" t="s">
        <v>629</v>
      </c>
      <c r="D227" s="539">
        <v>30</v>
      </c>
      <c r="E227" s="539">
        <f>D227*Sheet1!$A$8</f>
        <v>19.5</v>
      </c>
      <c r="F227" s="540"/>
      <c r="G227" s="540"/>
      <c r="H227" s="539">
        <f>SUM(E227*G227)</f>
        <v>0</v>
      </c>
      <c r="I227" s="541">
        <v>9781911281344</v>
      </c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</row>
    <row r="228" spans="1:22" ht="15.75" customHeight="1">
      <c r="A228" s="45" t="s">
        <v>1095</v>
      </c>
      <c r="B228" s="542" t="s">
        <v>1096</v>
      </c>
      <c r="C228" s="399" t="s">
        <v>629</v>
      </c>
      <c r="D228" s="47">
        <v>26.5</v>
      </c>
      <c r="E228" s="47">
        <f>D228*Sheet1!$A$8</f>
        <v>17.225000000000001</v>
      </c>
      <c r="F228" s="475"/>
      <c r="G228" s="475"/>
      <c r="H228" s="47">
        <f>E228*G228</f>
        <v>0</v>
      </c>
      <c r="I228" s="48">
        <v>5060200845752</v>
      </c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</row>
    <row r="229" spans="1:22" ht="15.75" customHeight="1">
      <c r="A229" s="73" t="s">
        <v>1097</v>
      </c>
      <c r="B229" s="1180" t="s">
        <v>1098</v>
      </c>
      <c r="C229" s="223" t="s">
        <v>629</v>
      </c>
      <c r="D229" s="64">
        <v>30</v>
      </c>
      <c r="E229" s="64">
        <f>D229*Sheet1!$A$8</f>
        <v>19.5</v>
      </c>
      <c r="F229" s="234"/>
      <c r="G229" s="234"/>
      <c r="H229" s="64">
        <f>SUM(E229*G229)</f>
        <v>0</v>
      </c>
      <c r="I229" s="75">
        <v>5060200846049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</row>
    <row r="230" spans="1:22" ht="15.75" customHeight="1">
      <c r="A230" s="457" t="s">
        <v>1099</v>
      </c>
      <c r="B230" s="533" t="s">
        <v>1100</v>
      </c>
      <c r="C230" s="223" t="s">
        <v>629</v>
      </c>
      <c r="D230" s="257">
        <v>26.5</v>
      </c>
      <c r="E230" s="257">
        <f>D230*Sheet1!$A$8</f>
        <v>17.225000000000001</v>
      </c>
      <c r="F230" s="489"/>
      <c r="G230" s="489"/>
      <c r="H230" s="257">
        <f>SUM(E230*G230)</f>
        <v>0</v>
      </c>
      <c r="I230" s="462">
        <v>9780992661649</v>
      </c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</row>
    <row r="231" spans="1:22" ht="15.75" customHeight="1">
      <c r="A231" s="457" t="s">
        <v>1101</v>
      </c>
      <c r="B231" s="29" t="s">
        <v>1102</v>
      </c>
      <c r="C231" s="223" t="s">
        <v>629</v>
      </c>
      <c r="D231" s="257">
        <v>30</v>
      </c>
      <c r="E231" s="257">
        <f>D231*Sheet1!$A$8</f>
        <v>19.5</v>
      </c>
      <c r="F231" s="489"/>
      <c r="G231" s="489"/>
      <c r="H231" s="257">
        <f>SUM(E231*G231)</f>
        <v>0</v>
      </c>
      <c r="I231" s="233">
        <v>9780993058912</v>
      </c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</row>
    <row r="232" spans="1:22" ht="15.75" customHeight="1">
      <c r="A232" s="73">
        <v>301013801</v>
      </c>
      <c r="B232" s="1180" t="s">
        <v>1103</v>
      </c>
      <c r="C232" s="223" t="s">
        <v>629</v>
      </c>
      <c r="D232" s="64">
        <v>30</v>
      </c>
      <c r="E232" s="64">
        <f>D232*Sheet1!$A$8</f>
        <v>19.5</v>
      </c>
      <c r="F232" s="234"/>
      <c r="G232" s="234"/>
      <c r="H232" s="64">
        <f>SUM(E232*G232)</f>
        <v>0</v>
      </c>
      <c r="I232" s="75">
        <v>9780992661670</v>
      </c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</row>
    <row r="233" spans="1:22" ht="27" customHeight="1">
      <c r="A233" s="450" t="s">
        <v>1104</v>
      </c>
      <c r="B233" s="543"/>
      <c r="C233" s="543"/>
      <c r="D233" s="467"/>
      <c r="E233" s="467"/>
      <c r="F233" s="544"/>
      <c r="G233" s="468"/>
      <c r="H233" s="467"/>
      <c r="I233" s="469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</row>
    <row r="234" spans="1:22" ht="15.75" customHeight="1">
      <c r="A234" s="68">
        <v>791510001</v>
      </c>
      <c r="B234" s="69" t="s">
        <v>147</v>
      </c>
      <c r="C234" s="70" t="s">
        <v>142</v>
      </c>
      <c r="D234" s="71">
        <v>71</v>
      </c>
      <c r="E234" s="71">
        <f>D234/1.2*Sheet1!$A$8</f>
        <v>38.458333333333336</v>
      </c>
      <c r="F234" s="107"/>
      <c r="G234" s="115"/>
      <c r="H234" s="71">
        <f>SUM(E234*G234)</f>
        <v>0</v>
      </c>
      <c r="I234" s="72">
        <v>5060572505155</v>
      </c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</row>
    <row r="235" spans="1:22" ht="15.75" customHeight="1">
      <c r="A235" s="168">
        <v>791010001</v>
      </c>
      <c r="B235" s="276" t="s">
        <v>1105</v>
      </c>
      <c r="C235" s="188" t="s">
        <v>629</v>
      </c>
      <c r="D235" s="173">
        <v>30</v>
      </c>
      <c r="E235" s="173">
        <f>D235*Sheet1!$A$8</f>
        <v>19.5</v>
      </c>
      <c r="F235" s="189"/>
      <c r="G235" s="190"/>
      <c r="H235" s="173">
        <f>SUM(E235*G235)</f>
        <v>0</v>
      </c>
      <c r="I235" s="191">
        <v>9781911284504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545"/>
      <c r="T235" s="85"/>
      <c r="U235" s="85"/>
      <c r="V235" s="85"/>
    </row>
    <row r="236" spans="1:22" ht="15.75" customHeight="1">
      <c r="A236" s="240">
        <v>791010003</v>
      </c>
      <c r="B236" s="348" t="s">
        <v>1106</v>
      </c>
      <c r="C236" s="349" t="s">
        <v>629</v>
      </c>
      <c r="D236" s="181">
        <v>30</v>
      </c>
      <c r="E236" s="179">
        <f>D236*Sheet1!$A$8</f>
        <v>19.5</v>
      </c>
      <c r="F236" s="204"/>
      <c r="G236" s="241"/>
      <c r="H236" s="181">
        <f>E236*G236</f>
        <v>0</v>
      </c>
      <c r="I236" s="212">
        <v>9781911281986</v>
      </c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</row>
    <row r="237" spans="1:22" ht="15.75" customHeight="1">
      <c r="A237" s="58" t="s">
        <v>793</v>
      </c>
      <c r="B237" s="277" t="s">
        <v>794</v>
      </c>
      <c r="C237" s="278" t="s">
        <v>795</v>
      </c>
      <c r="D237" s="259">
        <v>78</v>
      </c>
      <c r="E237" s="259">
        <f>D237/1.2*Sheet1!$A$8</f>
        <v>42.25</v>
      </c>
      <c r="F237" s="260"/>
      <c r="G237" s="261"/>
      <c r="H237" s="259">
        <f>E237*G237</f>
        <v>0</v>
      </c>
      <c r="I237" s="262" t="s">
        <v>88</v>
      </c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</row>
    <row r="238" spans="1:22" ht="15.75" customHeight="1">
      <c r="A238" s="168">
        <v>792010001</v>
      </c>
      <c r="B238" s="276" t="s">
        <v>1107</v>
      </c>
      <c r="C238" s="188" t="s">
        <v>65</v>
      </c>
      <c r="D238" s="173">
        <v>30</v>
      </c>
      <c r="E238" s="173">
        <f>D238/1.2*Sheet1!$A$8</f>
        <v>16.25</v>
      </c>
      <c r="F238" s="189"/>
      <c r="G238" s="190"/>
      <c r="H238" s="173">
        <f t="shared" ref="H238:H245" si="22">SUM(E238*G238)</f>
        <v>0</v>
      </c>
      <c r="I238" s="191">
        <v>5060572505131</v>
      </c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</row>
    <row r="239" spans="1:22" ht="15.75" customHeight="1">
      <c r="A239" s="168">
        <v>792010002</v>
      </c>
      <c r="B239" s="276" t="s">
        <v>1108</v>
      </c>
      <c r="C239" s="188" t="s">
        <v>65</v>
      </c>
      <c r="D239" s="173">
        <v>45</v>
      </c>
      <c r="E239" s="173">
        <f>D239/1.2*Sheet1!$A$8</f>
        <v>24.375</v>
      </c>
      <c r="F239" s="189"/>
      <c r="G239" s="190"/>
      <c r="H239" s="173">
        <f t="shared" si="22"/>
        <v>0</v>
      </c>
      <c r="I239" s="191">
        <v>5060572505179</v>
      </c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</row>
    <row r="240" spans="1:22" ht="15.75" customHeight="1">
      <c r="A240" s="73">
        <v>792410003</v>
      </c>
      <c r="B240" s="1179" t="s">
        <v>1109</v>
      </c>
      <c r="C240" s="63" t="s">
        <v>236</v>
      </c>
      <c r="D240" s="64">
        <v>43</v>
      </c>
      <c r="E240" s="64">
        <f>D240/1.2*Sheet1!$A$8</f>
        <v>23.291666666666668</v>
      </c>
      <c r="F240" s="200"/>
      <c r="G240" s="234"/>
      <c r="H240" s="64">
        <f t="shared" si="22"/>
        <v>0</v>
      </c>
      <c r="I240" s="75">
        <v>5060572505797</v>
      </c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</row>
    <row r="241" spans="1:23" ht="15.75" customHeight="1">
      <c r="A241" s="73">
        <v>792410011</v>
      </c>
      <c r="B241" s="1179" t="s">
        <v>1110</v>
      </c>
      <c r="C241" s="63" t="s">
        <v>518</v>
      </c>
      <c r="D241" s="64">
        <v>24.5</v>
      </c>
      <c r="E241" s="64">
        <f>D241/1.2*Sheet1!$A$8</f>
        <v>13.270833333333334</v>
      </c>
      <c r="F241" s="200"/>
      <c r="G241" s="234"/>
      <c r="H241" s="64">
        <f t="shared" si="22"/>
        <v>0</v>
      </c>
      <c r="I241" s="233">
        <v>5060572505384</v>
      </c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</row>
    <row r="242" spans="1:23" ht="15.75" customHeight="1">
      <c r="A242" s="73">
        <v>792410008</v>
      </c>
      <c r="B242" s="1179" t="s">
        <v>1111</v>
      </c>
      <c r="C242" s="63" t="s">
        <v>518</v>
      </c>
      <c r="D242" s="64">
        <v>50</v>
      </c>
      <c r="E242" s="64">
        <f>D242/1.2*Sheet1!$A$8</f>
        <v>27.083333333333336</v>
      </c>
      <c r="F242" s="200"/>
      <c r="G242" s="234"/>
      <c r="H242" s="64">
        <f t="shared" si="22"/>
        <v>0</v>
      </c>
      <c r="I242" s="75">
        <v>5060572505391</v>
      </c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</row>
    <row r="243" spans="1:23" ht="15.75" customHeight="1">
      <c r="A243" s="73">
        <v>792410009</v>
      </c>
      <c r="B243" s="1179" t="s">
        <v>1112</v>
      </c>
      <c r="C243" s="63" t="s">
        <v>518</v>
      </c>
      <c r="D243" s="64">
        <v>40</v>
      </c>
      <c r="E243" s="64">
        <f>D243/1.2*Sheet1!$A$8</f>
        <v>21.666666666666668</v>
      </c>
      <c r="F243" s="200"/>
      <c r="G243" s="234"/>
      <c r="H243" s="64">
        <f t="shared" si="22"/>
        <v>0</v>
      </c>
      <c r="I243" s="75">
        <v>5060572505377</v>
      </c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</row>
    <row r="244" spans="1:23" ht="15.75" customHeight="1">
      <c r="A244" s="73">
        <v>792411005</v>
      </c>
      <c r="B244" s="546" t="s">
        <v>1113</v>
      </c>
      <c r="C244" s="498" t="s">
        <v>518</v>
      </c>
      <c r="D244" s="198">
        <v>66</v>
      </c>
      <c r="E244" s="198">
        <f>D244/1.2*Sheet1!$A$8</f>
        <v>35.75</v>
      </c>
      <c r="F244" s="499"/>
      <c r="G244" s="299"/>
      <c r="H244" s="198">
        <f t="shared" si="22"/>
        <v>0</v>
      </c>
      <c r="I244" s="75">
        <v>5060572506206</v>
      </c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300"/>
    </row>
    <row r="245" spans="1:23" ht="15.75" customHeight="1">
      <c r="A245" s="73" t="s">
        <v>1114</v>
      </c>
      <c r="B245" s="546" t="s">
        <v>1115</v>
      </c>
      <c r="C245" s="63" t="s">
        <v>910</v>
      </c>
      <c r="D245" s="198">
        <v>11</v>
      </c>
      <c r="E245" s="198">
        <f>D245/1.2*0.65</f>
        <v>5.9583333333333339</v>
      </c>
      <c r="F245" s="499"/>
      <c r="G245" s="299"/>
      <c r="H245" s="198">
        <f t="shared" si="22"/>
        <v>0</v>
      </c>
      <c r="I245" s="201">
        <v>5060572505728</v>
      </c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300"/>
    </row>
    <row r="246" spans="1:23" ht="13.5" customHeight="1">
      <c r="A246" s="547" t="s">
        <v>1116</v>
      </c>
      <c r="B246" s="54"/>
      <c r="C246" s="54"/>
      <c r="D246" s="485"/>
      <c r="E246" s="485"/>
      <c r="F246" s="55"/>
      <c r="G246" s="55"/>
      <c r="H246" s="485"/>
      <c r="I246" s="548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300"/>
    </row>
    <row r="247" spans="1:23" ht="13.5" customHeight="1">
      <c r="A247" s="549">
        <v>791540001</v>
      </c>
      <c r="B247" s="550" t="s">
        <v>1117</v>
      </c>
      <c r="C247" s="551" t="s">
        <v>142</v>
      </c>
      <c r="D247" s="127">
        <v>71</v>
      </c>
      <c r="E247" s="127">
        <f>D247/1.2*Sheet1!$A$8</f>
        <v>38.458333333333336</v>
      </c>
      <c r="F247" s="552"/>
      <c r="G247" s="553"/>
      <c r="H247" s="127">
        <f>SUM(E247*G247)</f>
        <v>0</v>
      </c>
      <c r="I247" s="72" t="s">
        <v>80</v>
      </c>
      <c r="J247" s="300"/>
      <c r="K247" s="300"/>
      <c r="L247" s="300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</row>
    <row r="248" spans="1:23" ht="13.5" customHeight="1">
      <c r="A248" s="554">
        <v>791040001</v>
      </c>
      <c r="B248" s="555" t="s">
        <v>1118</v>
      </c>
      <c r="C248" s="556" t="s">
        <v>629</v>
      </c>
      <c r="D248" s="173">
        <v>30</v>
      </c>
      <c r="E248" s="173">
        <f>D248*Sheet1!$A$8</f>
        <v>19.5</v>
      </c>
      <c r="F248" s="557"/>
      <c r="G248" s="558"/>
      <c r="H248" s="173">
        <f>SUM(E248*G248)</f>
        <v>0</v>
      </c>
      <c r="I248" s="191">
        <v>9788409271221</v>
      </c>
    </row>
    <row r="249" spans="1:23" ht="13.5" customHeight="1">
      <c r="A249" s="903" t="s">
        <v>1119</v>
      </c>
      <c r="B249" s="921" t="s">
        <v>1120</v>
      </c>
      <c r="C249" s="870" t="s">
        <v>1121</v>
      </c>
      <c r="D249" s="871">
        <v>24</v>
      </c>
      <c r="E249" s="919">
        <f>D249*Sheet1!$A$8</f>
        <v>15.600000000000001</v>
      </c>
      <c r="F249" s="872"/>
      <c r="G249" s="922"/>
      <c r="H249" s="871">
        <f>F249*G249</f>
        <v>0</v>
      </c>
      <c r="I249" s="920" t="s">
        <v>80</v>
      </c>
    </row>
    <row r="250" spans="1:23" ht="15.75" customHeight="1">
      <c r="A250" s="465" t="s">
        <v>828</v>
      </c>
      <c r="B250" s="392"/>
      <c r="C250" s="392"/>
      <c r="D250" s="466"/>
      <c r="E250" s="466"/>
      <c r="F250" s="395"/>
      <c r="G250" s="395"/>
      <c r="H250" s="466"/>
      <c r="I250" s="396"/>
      <c r="J250" s="85"/>
      <c r="K250" s="85"/>
      <c r="L250" s="85"/>
      <c r="M250" s="85"/>
      <c r="N250" s="85"/>
      <c r="O250" s="85"/>
      <c r="P250" s="85"/>
      <c r="Q250" s="85"/>
      <c r="R250" s="85"/>
      <c r="S250" s="545"/>
      <c r="T250" s="85"/>
      <c r="U250" s="85"/>
      <c r="V250" s="85"/>
    </row>
    <row r="251" spans="1:23" ht="15.75" customHeight="1">
      <c r="A251" s="240">
        <v>792011001</v>
      </c>
      <c r="B251" s="203" t="s">
        <v>1122</v>
      </c>
      <c r="C251" s="202" t="s">
        <v>1123</v>
      </c>
      <c r="D251" s="181">
        <v>124</v>
      </c>
      <c r="E251" s="181">
        <f>D251/1.2*Sheet1!$A$8</f>
        <v>67.166666666666671</v>
      </c>
      <c r="F251" s="204"/>
      <c r="G251" s="241"/>
      <c r="H251" s="181">
        <f>SUM(E251*G251)</f>
        <v>0</v>
      </c>
      <c r="I251" s="212">
        <v>5060572505162</v>
      </c>
      <c r="J251" s="85"/>
      <c r="K251" s="85"/>
      <c r="L251" s="85"/>
      <c r="M251" s="85"/>
      <c r="N251" s="85"/>
      <c r="O251" s="85"/>
      <c r="P251" s="85"/>
      <c r="Q251" s="85"/>
      <c r="R251" s="85"/>
      <c r="S251" s="545"/>
      <c r="T251" s="85"/>
      <c r="U251" s="85"/>
      <c r="V251" s="85"/>
    </row>
    <row r="252" spans="1:23" ht="15.75" customHeight="1">
      <c r="A252" s="73">
        <v>792011002</v>
      </c>
      <c r="B252" s="1179" t="s">
        <v>1124</v>
      </c>
      <c r="C252" s="63" t="s">
        <v>208</v>
      </c>
      <c r="D252" s="64">
        <v>61</v>
      </c>
      <c r="E252" s="64">
        <f>D252/1.2*Sheet1!$A$8</f>
        <v>33.041666666666671</v>
      </c>
      <c r="F252" s="200"/>
      <c r="G252" s="234"/>
      <c r="H252" s="64">
        <f>SUM(E252*G252)</f>
        <v>0</v>
      </c>
      <c r="I252" s="75">
        <v>5060572505803</v>
      </c>
      <c r="J252" s="85"/>
      <c r="K252" s="85"/>
      <c r="L252" s="85"/>
      <c r="M252" s="85"/>
      <c r="N252" s="85"/>
      <c r="O252" s="85"/>
      <c r="P252" s="85"/>
      <c r="Q252" s="85"/>
      <c r="R252" s="85"/>
      <c r="S252" s="545"/>
      <c r="T252" s="85"/>
      <c r="U252" s="85"/>
      <c r="V252" s="85"/>
    </row>
    <row r="253" spans="1:23" ht="15.75" customHeight="1">
      <c r="A253" s="73">
        <v>792411001</v>
      </c>
      <c r="B253" s="1179" t="s">
        <v>1125</v>
      </c>
      <c r="C253" s="63" t="s">
        <v>518</v>
      </c>
      <c r="D253" s="64">
        <v>40</v>
      </c>
      <c r="E253" s="64">
        <f>D253/1.2*Sheet1!$A$8</f>
        <v>21.666666666666668</v>
      </c>
      <c r="F253" s="200"/>
      <c r="G253" s="234"/>
      <c r="H253" s="64">
        <f>SUM(E253*G253)</f>
        <v>0</v>
      </c>
      <c r="I253" s="75">
        <v>5060572505186</v>
      </c>
      <c r="J253" s="85"/>
      <c r="K253" s="85"/>
      <c r="L253" s="85"/>
      <c r="M253" s="85"/>
      <c r="N253" s="85"/>
      <c r="O253" s="85"/>
      <c r="P253" s="458"/>
      <c r="Q253" s="458"/>
      <c r="R253" s="85"/>
      <c r="S253" s="559"/>
      <c r="T253" s="85"/>
      <c r="U253" s="85"/>
      <c r="V253" s="85"/>
    </row>
    <row r="254" spans="1:23" ht="15.75" customHeight="1">
      <c r="A254" s="73">
        <v>792411002</v>
      </c>
      <c r="B254" s="1179" t="s">
        <v>1126</v>
      </c>
      <c r="C254" s="63" t="s">
        <v>518</v>
      </c>
      <c r="D254" s="64">
        <v>40</v>
      </c>
      <c r="E254" s="64">
        <f>D254/1.2*Sheet1!$A$8</f>
        <v>21.666666666666668</v>
      </c>
      <c r="F254" s="200"/>
      <c r="G254" s="234"/>
      <c r="H254" s="64">
        <f>SUM(E254*G254)</f>
        <v>0</v>
      </c>
      <c r="I254" s="75">
        <v>5060572505384</v>
      </c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</row>
    <row r="255" spans="1:23" ht="15.75" customHeight="1">
      <c r="A255" s="73">
        <v>792411003</v>
      </c>
      <c r="B255" s="1179" t="s">
        <v>1127</v>
      </c>
      <c r="C255" s="63" t="s">
        <v>518</v>
      </c>
      <c r="D255" s="64">
        <v>40</v>
      </c>
      <c r="E255" s="64">
        <f>D255/1.2*Sheet1!$A$8</f>
        <v>21.666666666666668</v>
      </c>
      <c r="F255" s="200"/>
      <c r="G255" s="234"/>
      <c r="H255" s="64">
        <f>SUM(E255*G255)</f>
        <v>0</v>
      </c>
      <c r="I255" s="75">
        <v>5060572505742</v>
      </c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</row>
    <row r="256" spans="1:23" ht="15.75" customHeight="1">
      <c r="A256" s="465" t="s">
        <v>1128</v>
      </c>
      <c r="B256" s="392"/>
      <c r="C256" s="392"/>
      <c r="D256" s="466"/>
      <c r="E256" s="466"/>
      <c r="F256" s="395"/>
      <c r="G256" s="395"/>
      <c r="H256" s="466"/>
      <c r="I256" s="396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</row>
    <row r="257" spans="1:22" ht="15.75" customHeight="1">
      <c r="A257" s="240">
        <v>792012001</v>
      </c>
      <c r="B257" s="203" t="s">
        <v>1129</v>
      </c>
      <c r="C257" s="202" t="s">
        <v>1123</v>
      </c>
      <c r="D257" s="181">
        <v>124</v>
      </c>
      <c r="E257" s="181">
        <f>D257/1.2*Sheet1!$A$8</f>
        <v>67.166666666666671</v>
      </c>
      <c r="F257" s="204"/>
      <c r="G257" s="241"/>
      <c r="H257" s="181">
        <f>SUM(E257*G257)</f>
        <v>0</v>
      </c>
      <c r="I257" s="212">
        <v>5060572505360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</row>
    <row r="258" spans="1:22" ht="15.75" customHeight="1">
      <c r="A258" s="73">
        <v>792012002</v>
      </c>
      <c r="B258" s="1179" t="s">
        <v>1130</v>
      </c>
      <c r="C258" s="63" t="s">
        <v>208</v>
      </c>
      <c r="D258" s="64">
        <v>61</v>
      </c>
      <c r="E258" s="64">
        <f>D258/1.2*Sheet1!$A$8</f>
        <v>33.041666666666671</v>
      </c>
      <c r="F258" s="200"/>
      <c r="G258" s="234"/>
      <c r="H258" s="64">
        <f>SUM(E258*G258)</f>
        <v>0</v>
      </c>
      <c r="I258" s="75">
        <v>5060572505810</v>
      </c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</row>
    <row r="259" spans="1:22" ht="15.75" customHeight="1">
      <c r="A259" s="73">
        <v>792412001</v>
      </c>
      <c r="B259" s="1179" t="s">
        <v>1131</v>
      </c>
      <c r="C259" s="63" t="s">
        <v>518</v>
      </c>
      <c r="D259" s="64">
        <v>40</v>
      </c>
      <c r="E259" s="64">
        <f>D259/1.2*Sheet1!$A$8</f>
        <v>21.666666666666668</v>
      </c>
      <c r="F259" s="200"/>
      <c r="G259" s="234"/>
      <c r="H259" s="64">
        <f>SUM(E259*G259)</f>
        <v>0</v>
      </c>
      <c r="I259" s="75">
        <v>5060572505438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</row>
    <row r="260" spans="1:22" ht="15.75" customHeight="1">
      <c r="A260" s="73">
        <v>792412003</v>
      </c>
      <c r="B260" s="1179" t="s">
        <v>1132</v>
      </c>
      <c r="C260" s="63" t="s">
        <v>518</v>
      </c>
      <c r="D260" s="64">
        <v>40</v>
      </c>
      <c r="E260" s="64">
        <f>D260/1.2*Sheet1!$A$8</f>
        <v>21.666666666666668</v>
      </c>
      <c r="F260" s="200"/>
      <c r="G260" s="234"/>
      <c r="H260" s="64">
        <f>SUM(E260*G260)</f>
        <v>0</v>
      </c>
      <c r="I260" s="75">
        <v>5060572505759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</row>
    <row r="261" spans="1:22" ht="15.75" customHeight="1">
      <c r="A261" s="465" t="s">
        <v>1133</v>
      </c>
      <c r="B261" s="392"/>
      <c r="C261" s="392"/>
      <c r="D261" s="466"/>
      <c r="E261" s="466"/>
      <c r="F261" s="395"/>
      <c r="G261" s="395"/>
      <c r="H261" s="466"/>
      <c r="I261" s="396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</row>
    <row r="262" spans="1:22" ht="15.75" customHeight="1">
      <c r="A262" s="73">
        <v>792013001</v>
      </c>
      <c r="B262" s="1179" t="s">
        <v>1134</v>
      </c>
      <c r="C262" s="63" t="s">
        <v>518</v>
      </c>
      <c r="D262" s="64">
        <v>124</v>
      </c>
      <c r="E262" s="64">
        <f>D262/1.2*Sheet1!$A$8</f>
        <v>67.166666666666671</v>
      </c>
      <c r="F262" s="200"/>
      <c r="G262" s="234"/>
      <c r="H262" s="64">
        <f>SUM(E262*G262)</f>
        <v>0</v>
      </c>
      <c r="I262" s="75">
        <v>5060572505148</v>
      </c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</row>
    <row r="263" spans="1:22" ht="15.75" customHeight="1">
      <c r="A263" s="73">
        <v>792013002</v>
      </c>
      <c r="B263" s="1179" t="s">
        <v>1135</v>
      </c>
      <c r="C263" s="63" t="s">
        <v>208</v>
      </c>
      <c r="D263" s="64">
        <v>61</v>
      </c>
      <c r="E263" s="64">
        <f>D263/1.2*Sheet1!$A$8</f>
        <v>33.041666666666671</v>
      </c>
      <c r="F263" s="200"/>
      <c r="G263" s="234"/>
      <c r="H263" s="64">
        <f>SUM(E263*G263)</f>
        <v>0</v>
      </c>
      <c r="I263" s="75">
        <v>5060572505827</v>
      </c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</row>
    <row r="264" spans="1:22" ht="15.75" customHeight="1">
      <c r="A264" s="73">
        <v>792413001</v>
      </c>
      <c r="B264" s="1179" t="s">
        <v>1136</v>
      </c>
      <c r="C264" s="63" t="s">
        <v>518</v>
      </c>
      <c r="D264" s="64">
        <v>40</v>
      </c>
      <c r="E264" s="64">
        <f>D264/1.2*Sheet1!$A$8</f>
        <v>21.666666666666668</v>
      </c>
      <c r="F264" s="200"/>
      <c r="G264" s="234"/>
      <c r="H264" s="64">
        <f>SUM(E264*G264)</f>
        <v>0</v>
      </c>
      <c r="I264" s="75">
        <v>5060572505360</v>
      </c>
      <c r="J264" s="470"/>
      <c r="K264" s="470"/>
      <c r="L264" s="470"/>
      <c r="M264" s="470"/>
      <c r="N264" s="470"/>
      <c r="O264" s="470"/>
      <c r="P264" s="470"/>
      <c r="Q264" s="470"/>
      <c r="R264" s="470"/>
      <c r="S264" s="470"/>
      <c r="T264" s="470"/>
      <c r="U264" s="470"/>
      <c r="V264" s="470"/>
    </row>
    <row r="265" spans="1:22" ht="15.75" customHeight="1">
      <c r="A265" s="73">
        <v>792413003</v>
      </c>
      <c r="B265" s="1179" t="s">
        <v>1137</v>
      </c>
      <c r="C265" s="63" t="s">
        <v>518</v>
      </c>
      <c r="D265" s="64">
        <v>40</v>
      </c>
      <c r="E265" s="64">
        <f>D265/1.2*Sheet1!$A$8</f>
        <v>21.666666666666668</v>
      </c>
      <c r="F265" s="200"/>
      <c r="G265" s="234"/>
      <c r="H265" s="64">
        <f>SUM(E265*G265)</f>
        <v>0</v>
      </c>
      <c r="I265" s="75">
        <v>5060572505766</v>
      </c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</row>
    <row r="266" spans="1:22" ht="15.75" customHeight="1">
      <c r="A266" s="465" t="s">
        <v>1138</v>
      </c>
      <c r="B266" s="392"/>
      <c r="C266" s="392"/>
      <c r="D266" s="466"/>
      <c r="E266" s="466"/>
      <c r="F266" s="395"/>
      <c r="G266" s="395"/>
      <c r="H266" s="466"/>
      <c r="I266" s="396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</row>
    <row r="267" spans="1:22" ht="15.75" customHeight="1">
      <c r="A267" s="73">
        <v>792014001</v>
      </c>
      <c r="B267" s="1179" t="s">
        <v>1139</v>
      </c>
      <c r="C267" s="63" t="s">
        <v>518</v>
      </c>
      <c r="D267" s="64">
        <v>100</v>
      </c>
      <c r="E267" s="64">
        <f>D267/1.2*Sheet1!$A$8</f>
        <v>54.166666666666671</v>
      </c>
      <c r="F267" s="200"/>
      <c r="G267" s="234"/>
      <c r="H267" s="64">
        <f>SUM(E267*G267)</f>
        <v>0</v>
      </c>
      <c r="I267" s="75">
        <v>5060572505155</v>
      </c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</row>
    <row r="268" spans="1:22" ht="15.75" customHeight="1">
      <c r="A268" s="73">
        <v>792414001</v>
      </c>
      <c r="B268" s="1179" t="s">
        <v>1140</v>
      </c>
      <c r="C268" s="63" t="s">
        <v>518</v>
      </c>
      <c r="D268" s="64">
        <v>40</v>
      </c>
      <c r="E268" s="64">
        <f>D268/1.2*Sheet1!$A$8</f>
        <v>21.666666666666668</v>
      </c>
      <c r="F268" s="200"/>
      <c r="G268" s="234"/>
      <c r="H268" s="64">
        <f>SUM(E268*G268)</f>
        <v>0</v>
      </c>
      <c r="I268" s="75">
        <v>5060572505353</v>
      </c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</row>
    <row r="269" spans="1:22" ht="13.5" customHeight="1">
      <c r="A269" s="73">
        <v>792414002</v>
      </c>
      <c r="B269" s="1179" t="s">
        <v>1141</v>
      </c>
      <c r="C269" s="63" t="s">
        <v>518</v>
      </c>
      <c r="D269" s="64">
        <v>33</v>
      </c>
      <c r="E269" s="64">
        <f>D269/1.2*Sheet1!$A$8</f>
        <v>17.875</v>
      </c>
      <c r="F269" s="200"/>
      <c r="G269" s="234"/>
      <c r="H269" s="64">
        <f>SUM(E269*G269)</f>
        <v>0</v>
      </c>
      <c r="I269" s="75">
        <v>5060572505667</v>
      </c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</row>
    <row r="270" spans="1:22" ht="23.25">
      <c r="A270" s="450" t="s">
        <v>1142</v>
      </c>
      <c r="B270" s="451"/>
      <c r="C270" s="452"/>
      <c r="D270" s="453"/>
      <c r="E270" s="453"/>
      <c r="F270" s="454"/>
      <c r="G270" s="455"/>
      <c r="H270" s="453"/>
      <c r="I270" s="456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</row>
    <row r="271" spans="1:22" ht="14.25" customHeight="1">
      <c r="A271" s="875" t="s">
        <v>1143</v>
      </c>
      <c r="B271" s="970" t="s">
        <v>1144</v>
      </c>
      <c r="C271" s="894" t="s">
        <v>842</v>
      </c>
      <c r="D271" s="871" t="s">
        <v>88</v>
      </c>
      <c r="E271" s="871">
        <v>24</v>
      </c>
      <c r="F271" s="776"/>
      <c r="G271" s="763"/>
      <c r="H271" s="871">
        <f>E271*F271</f>
        <v>0</v>
      </c>
      <c r="I271" s="873" t="s">
        <v>88</v>
      </c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</row>
    <row r="272" spans="1:22" ht="13.5" customHeight="1">
      <c r="A272" s="956">
        <v>112010001</v>
      </c>
      <c r="B272" s="876" t="s">
        <v>1145</v>
      </c>
      <c r="C272" s="894" t="s">
        <v>142</v>
      </c>
      <c r="D272" s="945">
        <v>288</v>
      </c>
      <c r="E272" s="945">
        <f>D272/1.2*Sheet1!$A$8</f>
        <v>156</v>
      </c>
      <c r="F272" s="200"/>
      <c r="G272" s="234"/>
      <c r="H272" s="64">
        <f t="shared" ref="H272:H283" si="23">SUM(E272*G272)</f>
        <v>0</v>
      </c>
      <c r="I272" s="906">
        <v>5060917993159</v>
      </c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</row>
    <row r="273" spans="1:22" ht="13.5" customHeight="1">
      <c r="A273" s="956">
        <v>1110000001</v>
      </c>
      <c r="B273" s="876" t="s">
        <v>1146</v>
      </c>
      <c r="C273" s="894" t="s">
        <v>629</v>
      </c>
      <c r="D273" s="945">
        <v>25</v>
      </c>
      <c r="E273" s="957">
        <f>D273*Sheet1!$A$8</f>
        <v>16.25</v>
      </c>
      <c r="F273" s="200"/>
      <c r="G273" s="234"/>
      <c r="H273" s="64">
        <f t="shared" si="23"/>
        <v>0</v>
      </c>
      <c r="I273" s="906" t="s">
        <v>80</v>
      </c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</row>
    <row r="274" spans="1:22" ht="13.5" customHeight="1">
      <c r="A274" s="956">
        <v>112010002</v>
      </c>
      <c r="B274" s="876" t="s">
        <v>1147</v>
      </c>
      <c r="C274" s="958" t="s">
        <v>65</v>
      </c>
      <c r="D274" s="945">
        <v>114</v>
      </c>
      <c r="E274" s="945">
        <f>D274/1.2*Sheet1!$A$8</f>
        <v>61.75</v>
      </c>
      <c r="F274" s="200"/>
      <c r="G274" s="234"/>
      <c r="H274" s="64">
        <f t="shared" si="23"/>
        <v>0</v>
      </c>
      <c r="I274" s="877">
        <v>5060917993166</v>
      </c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</row>
    <row r="275" spans="1:22" ht="13.5" customHeight="1">
      <c r="A275" s="956">
        <v>112411401</v>
      </c>
      <c r="B275" s="876" t="s">
        <v>1148</v>
      </c>
      <c r="C275" s="894" t="s">
        <v>69</v>
      </c>
      <c r="D275" s="945">
        <v>24</v>
      </c>
      <c r="E275" s="945">
        <f>D275/1.2*Sheet1!$A$8</f>
        <v>13</v>
      </c>
      <c r="F275" s="200"/>
      <c r="G275" s="234"/>
      <c r="H275" s="64">
        <f>SUM(E275*G275)</f>
        <v>0</v>
      </c>
      <c r="I275" s="877">
        <v>5060917993340</v>
      </c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</row>
    <row r="276" spans="1:22" ht="13.5" customHeight="1">
      <c r="A276" s="956">
        <v>112411402</v>
      </c>
      <c r="B276" s="876" t="s">
        <v>1149</v>
      </c>
      <c r="C276" s="894" t="s">
        <v>69</v>
      </c>
      <c r="D276" s="945">
        <v>24</v>
      </c>
      <c r="E276" s="945">
        <f>D276/1.2*Sheet1!$A$8</f>
        <v>13</v>
      </c>
      <c r="F276" s="200"/>
      <c r="G276" s="234"/>
      <c r="H276" s="64">
        <f>SUM(E276*G276)</f>
        <v>0</v>
      </c>
      <c r="I276" s="877">
        <v>5060917993357</v>
      </c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</row>
    <row r="277" spans="1:22" ht="13.5" customHeight="1">
      <c r="A277" s="956">
        <v>112010004</v>
      </c>
      <c r="B277" s="876" t="s">
        <v>1150</v>
      </c>
      <c r="C277" s="958" t="s">
        <v>65</v>
      </c>
      <c r="D277" s="945">
        <v>37</v>
      </c>
      <c r="E277" s="945">
        <f>D277/1.2*Sheet1!$A$8</f>
        <v>20.041666666666668</v>
      </c>
      <c r="F277" s="200"/>
      <c r="G277" s="234"/>
      <c r="H277" s="64">
        <f t="shared" ref="H277" si="24">SUM(E277*G277)</f>
        <v>0</v>
      </c>
      <c r="I277" s="877">
        <v>5060917993111</v>
      </c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</row>
    <row r="278" spans="1:22" ht="13.5" customHeight="1">
      <c r="A278" s="875">
        <v>113212205</v>
      </c>
      <c r="B278" s="997" t="s">
        <v>1151</v>
      </c>
      <c r="C278" s="975" t="s">
        <v>61</v>
      </c>
      <c r="D278" s="945">
        <v>18</v>
      </c>
      <c r="E278" s="945">
        <f>D278/1.2*Sheet1!$A$8</f>
        <v>9.75</v>
      </c>
      <c r="F278" s="200"/>
      <c r="G278" s="234"/>
      <c r="H278" s="64">
        <f t="shared" ref="H278" si="25">SUM(E278*G278)</f>
        <v>0</v>
      </c>
      <c r="I278" s="873">
        <v>5060917993999</v>
      </c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</row>
    <row r="279" spans="1:22" ht="13.5" customHeight="1">
      <c r="A279" s="956">
        <v>112010003</v>
      </c>
      <c r="B279" s="876" t="s">
        <v>1152</v>
      </c>
      <c r="C279" s="958" t="s">
        <v>65</v>
      </c>
      <c r="D279" s="945">
        <v>114</v>
      </c>
      <c r="E279" s="945">
        <f>D279/1.2*Sheet1!$A$8</f>
        <v>61.75</v>
      </c>
      <c r="F279" s="200"/>
      <c r="G279" s="234"/>
      <c r="H279" s="64">
        <f t="shared" si="23"/>
        <v>0</v>
      </c>
      <c r="I279" s="877">
        <v>5060917993173</v>
      </c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</row>
    <row r="280" spans="1:22" ht="13.5" customHeight="1">
      <c r="A280" s="956">
        <v>112010005</v>
      </c>
      <c r="B280" s="876" t="s">
        <v>1153</v>
      </c>
      <c r="C280" s="958" t="s">
        <v>65</v>
      </c>
      <c r="D280" s="945">
        <v>37</v>
      </c>
      <c r="E280" s="945">
        <f>D280/1.2*Sheet1!$A$8</f>
        <v>20.041666666666668</v>
      </c>
      <c r="F280" s="200"/>
      <c r="G280" s="234"/>
      <c r="H280" s="64">
        <f t="shared" si="23"/>
        <v>0</v>
      </c>
      <c r="I280" s="877">
        <v>5060917993128</v>
      </c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</row>
    <row r="281" spans="1:22" ht="13.5" customHeight="1">
      <c r="A281" s="956">
        <v>112010006</v>
      </c>
      <c r="B281" s="876" t="s">
        <v>1154</v>
      </c>
      <c r="C281" s="958" t="s">
        <v>65</v>
      </c>
      <c r="D281" s="945">
        <v>25</v>
      </c>
      <c r="E281" s="945">
        <f>D281/1.2*Sheet1!$A$8</f>
        <v>13.541666666666668</v>
      </c>
      <c r="F281" s="200"/>
      <c r="G281" s="234"/>
      <c r="H281" s="64">
        <f t="shared" si="23"/>
        <v>0</v>
      </c>
      <c r="I281" s="877">
        <v>5060917993135</v>
      </c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</row>
    <row r="282" spans="1:22" ht="13.5" customHeight="1">
      <c r="A282" s="956">
        <v>112412201</v>
      </c>
      <c r="B282" s="876" t="s">
        <v>1155</v>
      </c>
      <c r="C282" s="894" t="s">
        <v>69</v>
      </c>
      <c r="D282" s="945">
        <v>24</v>
      </c>
      <c r="E282" s="945">
        <f>D282/1.2*Sheet1!$A$8</f>
        <v>13</v>
      </c>
      <c r="F282" s="200"/>
      <c r="G282" s="234"/>
      <c r="H282" s="64">
        <f t="shared" si="23"/>
        <v>0</v>
      </c>
      <c r="I282" s="877">
        <v>5060917993364</v>
      </c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</row>
    <row r="283" spans="1:22" ht="13.5" customHeight="1">
      <c r="A283" s="956">
        <v>112412202</v>
      </c>
      <c r="B283" s="876" t="s">
        <v>1156</v>
      </c>
      <c r="C283" s="894" t="s">
        <v>69</v>
      </c>
      <c r="D283" s="945">
        <v>24</v>
      </c>
      <c r="E283" s="945">
        <f>D283/1.2*Sheet1!$A$8</f>
        <v>13</v>
      </c>
      <c r="F283" s="200"/>
      <c r="G283" s="234"/>
      <c r="H283" s="64">
        <f t="shared" si="23"/>
        <v>0</v>
      </c>
      <c r="I283" s="874">
        <v>5060917993371</v>
      </c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</row>
    <row r="284" spans="1:22" ht="13.5" customHeight="1">
      <c r="A284" s="956">
        <v>112010007</v>
      </c>
      <c r="B284" s="876" t="s">
        <v>1157</v>
      </c>
      <c r="C284" s="958" t="s">
        <v>65</v>
      </c>
      <c r="D284" s="945">
        <v>37</v>
      </c>
      <c r="E284" s="945">
        <f>D284/1.2*Sheet1!$A$8</f>
        <v>20.041666666666668</v>
      </c>
      <c r="F284" s="200"/>
      <c r="G284" s="234"/>
      <c r="H284" s="64">
        <f>SUM(E284*G284)</f>
        <v>0</v>
      </c>
      <c r="I284" s="877">
        <v>5060917993142</v>
      </c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</row>
    <row r="285" spans="1:22" ht="13.5" customHeight="1">
      <c r="A285" s="875">
        <v>113212208</v>
      </c>
      <c r="B285" s="946" t="s">
        <v>1158</v>
      </c>
      <c r="C285" s="894" t="s">
        <v>69</v>
      </c>
      <c r="D285" s="945">
        <v>29</v>
      </c>
      <c r="E285" s="945">
        <f>D285/1.2*Sheet1!$A$8</f>
        <v>15.708333333333334</v>
      </c>
      <c r="F285" s="200"/>
      <c r="G285" s="234"/>
      <c r="H285" s="738">
        <f t="shared" ref="H285" si="26">SUM(E285*G285)</f>
        <v>0</v>
      </c>
      <c r="I285" s="969">
        <v>5060917993470</v>
      </c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</row>
    <row r="286" spans="1:22" s="1021" customFormat="1" ht="13.5" customHeight="1">
      <c r="A286" s="875">
        <v>112411403</v>
      </c>
      <c r="B286" s="997" t="s">
        <v>1159</v>
      </c>
      <c r="C286" s="975" t="s">
        <v>69</v>
      </c>
      <c r="D286" s="945">
        <v>36</v>
      </c>
      <c r="E286" s="945">
        <f>D286/1.2*Sheet1!$A$8</f>
        <v>19.5</v>
      </c>
      <c r="F286" s="776"/>
      <c r="G286" s="763"/>
      <c r="H286" s="1019">
        <f t="shared" ref="H286" si="27">SUM(E286*G286)</f>
        <v>0</v>
      </c>
      <c r="I286" s="873">
        <v>5060917993463</v>
      </c>
      <c r="J286" s="1020"/>
      <c r="K286" s="1020"/>
      <c r="L286" s="1020"/>
      <c r="M286" s="1020"/>
      <c r="N286" s="1020"/>
      <c r="O286" s="1020"/>
      <c r="P286" s="1020"/>
      <c r="Q286" s="1020"/>
      <c r="R286" s="1020"/>
      <c r="S286" s="1020"/>
      <c r="T286" s="1020"/>
      <c r="U286" s="1020"/>
      <c r="V286" s="1020"/>
    </row>
    <row r="287" spans="1:22" ht="23.25">
      <c r="A287" s="450" t="s">
        <v>84</v>
      </c>
      <c r="B287" s="451"/>
      <c r="C287" s="452"/>
      <c r="D287" s="453"/>
      <c r="E287" s="453"/>
      <c r="F287" s="454"/>
      <c r="G287" s="455"/>
      <c r="H287" s="453"/>
      <c r="I287" s="456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</row>
    <row r="288" spans="1:22" ht="15.75" customHeight="1">
      <c r="A288" s="165" t="s">
        <v>913</v>
      </c>
      <c r="B288" s="472"/>
      <c r="C288" s="393"/>
      <c r="D288" s="466"/>
      <c r="E288" s="466"/>
      <c r="F288" s="473"/>
      <c r="G288" s="395"/>
      <c r="H288" s="466"/>
      <c r="I288" s="396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</row>
    <row r="289" spans="1:22" ht="15.75" customHeight="1">
      <c r="A289" s="188">
        <v>101010004</v>
      </c>
      <c r="B289" s="276" t="s">
        <v>1160</v>
      </c>
      <c r="C289" s="556" t="s">
        <v>837</v>
      </c>
      <c r="D289" s="173">
        <v>42</v>
      </c>
      <c r="E289" s="173">
        <f>D289/1*Sheet1!$A$8</f>
        <v>27.3</v>
      </c>
      <c r="F289" s="189"/>
      <c r="G289" s="189"/>
      <c r="H289" s="173">
        <f>E289*G289</f>
        <v>0</v>
      </c>
      <c r="I289" s="255">
        <v>9781915319975</v>
      </c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</row>
    <row r="290" spans="1:22" ht="15.75" customHeight="1">
      <c r="A290" s="188">
        <v>101510003</v>
      </c>
      <c r="B290" s="276" t="s">
        <v>1161</v>
      </c>
      <c r="C290" s="560" t="s">
        <v>1162</v>
      </c>
      <c r="D290" s="173">
        <v>106</v>
      </c>
      <c r="E290" s="173">
        <f>D290/1.2*Sheet1!$A$8</f>
        <v>57.416666666666671</v>
      </c>
      <c r="F290" s="189"/>
      <c r="G290" s="189"/>
      <c r="H290" s="173">
        <f>E290*G290</f>
        <v>0</v>
      </c>
      <c r="I290" s="255">
        <v>5060917991414</v>
      </c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</row>
    <row r="291" spans="1:22" ht="15.75" customHeight="1">
      <c r="A291" s="165" t="s">
        <v>1163</v>
      </c>
      <c r="B291" s="472"/>
      <c r="C291" s="393"/>
      <c r="D291" s="466"/>
      <c r="E291" s="466"/>
      <c r="F291" s="473"/>
      <c r="G291" s="395"/>
      <c r="H291" s="466"/>
      <c r="I291" s="396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</row>
    <row r="292" spans="1:22" ht="15.75" customHeight="1">
      <c r="A292" s="1022" t="s">
        <v>1164</v>
      </c>
      <c r="B292" s="1023" t="s">
        <v>1165</v>
      </c>
      <c r="C292" s="1024" t="s">
        <v>1166</v>
      </c>
      <c r="D292" s="901">
        <v>42</v>
      </c>
      <c r="E292" s="1025">
        <f>D292*Sheet1!$A$8</f>
        <v>27.3</v>
      </c>
      <c r="F292" s="1026"/>
      <c r="G292" s="1027"/>
      <c r="H292" s="901">
        <f>F292*G292</f>
        <v>0</v>
      </c>
      <c r="I292" s="1028" t="s">
        <v>80</v>
      </c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</row>
    <row r="293" spans="1:22" ht="15.75" customHeight="1">
      <c r="A293" s="465" t="s">
        <v>1167</v>
      </c>
      <c r="B293" s="392"/>
      <c r="C293" s="392"/>
      <c r="D293" s="466"/>
      <c r="E293" s="466"/>
      <c r="F293" s="395"/>
      <c r="G293" s="395"/>
      <c r="H293" s="466"/>
      <c r="I293" s="396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</row>
    <row r="294" spans="1:22" ht="15.75" customHeight="1">
      <c r="A294" s="73">
        <v>102614001</v>
      </c>
      <c r="B294" s="1180" t="s">
        <v>1168</v>
      </c>
      <c r="C294" s="74" t="s">
        <v>208</v>
      </c>
      <c r="D294" s="64">
        <v>113</v>
      </c>
      <c r="E294" s="64">
        <f>D294/1.2*Sheet1!$A$8</f>
        <v>61.208333333333336</v>
      </c>
      <c r="F294" s="234"/>
      <c r="G294" s="234"/>
      <c r="H294" s="64">
        <f t="shared" ref="H294:H300" si="28">SUM(E294*G294)</f>
        <v>0</v>
      </c>
      <c r="I294" s="75">
        <v>5060393704591</v>
      </c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</row>
    <row r="295" spans="1:22" ht="15.75" customHeight="1">
      <c r="A295" s="73">
        <v>109914501</v>
      </c>
      <c r="B295" s="1180" t="s">
        <v>1169</v>
      </c>
      <c r="C295" s="74" t="s">
        <v>208</v>
      </c>
      <c r="D295" s="64">
        <v>113</v>
      </c>
      <c r="E295" s="64">
        <f>D295/1.2*Sheet1!$A$8</f>
        <v>61.208333333333336</v>
      </c>
      <c r="F295" s="234"/>
      <c r="G295" s="234"/>
      <c r="H295" s="64">
        <f t="shared" si="28"/>
        <v>0</v>
      </c>
      <c r="I295" s="75">
        <v>5060393708490</v>
      </c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</row>
    <row r="296" spans="1:22" ht="15.75" customHeight="1">
      <c r="A296" s="73">
        <v>109914801</v>
      </c>
      <c r="B296" s="1180" t="s">
        <v>1170</v>
      </c>
      <c r="C296" s="74" t="s">
        <v>208</v>
      </c>
      <c r="D296" s="64">
        <v>113</v>
      </c>
      <c r="E296" s="64">
        <f>D296/1.2*Sheet1!$A$8</f>
        <v>61.208333333333336</v>
      </c>
      <c r="F296" s="234"/>
      <c r="G296" s="234"/>
      <c r="H296" s="64">
        <f t="shared" si="28"/>
        <v>0</v>
      </c>
      <c r="I296" s="75">
        <v>5060393708506</v>
      </c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</row>
    <row r="297" spans="1:22" ht="15.75" customHeight="1">
      <c r="A297" s="240" t="s">
        <v>1171</v>
      </c>
      <c r="B297" s="348" t="s">
        <v>1172</v>
      </c>
      <c r="C297" s="349" t="s">
        <v>65</v>
      </c>
      <c r="D297" s="181">
        <v>33</v>
      </c>
      <c r="E297" s="181">
        <f>D297/1.2*Sheet1!$A$8</f>
        <v>17.875</v>
      </c>
      <c r="F297" s="241"/>
      <c r="G297" s="241"/>
      <c r="H297" s="181">
        <f t="shared" si="28"/>
        <v>0</v>
      </c>
      <c r="I297" s="212">
        <v>5060200843307</v>
      </c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</row>
    <row r="298" spans="1:22" ht="15.75" customHeight="1">
      <c r="A298" s="73" t="s">
        <v>1173</v>
      </c>
      <c r="B298" s="1180" t="s">
        <v>1174</v>
      </c>
      <c r="C298" s="74" t="s">
        <v>65</v>
      </c>
      <c r="D298" s="64">
        <v>33</v>
      </c>
      <c r="E298" s="64">
        <f>D298/1.2*Sheet1!$A$8</f>
        <v>17.875</v>
      </c>
      <c r="F298" s="234"/>
      <c r="G298" s="234"/>
      <c r="H298" s="64">
        <f t="shared" si="28"/>
        <v>0</v>
      </c>
      <c r="I298" s="75">
        <v>5060200843314</v>
      </c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</row>
    <row r="299" spans="1:22" ht="15.75" customHeight="1">
      <c r="A299" s="528" t="s">
        <v>1175</v>
      </c>
      <c r="B299" s="529" t="s">
        <v>1176</v>
      </c>
      <c r="C299" s="530" t="s">
        <v>153</v>
      </c>
      <c r="D299" s="531">
        <v>33</v>
      </c>
      <c r="E299" s="531">
        <f>D299/1.2*Sheet1!$A$8</f>
        <v>17.875</v>
      </c>
      <c r="F299" s="532"/>
      <c r="G299" s="532"/>
      <c r="H299" s="531">
        <f t="shared" si="28"/>
        <v>0</v>
      </c>
      <c r="I299" s="212">
        <v>5060200843321</v>
      </c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</row>
    <row r="300" spans="1:22" ht="15.75" customHeight="1">
      <c r="A300" s="168" t="s">
        <v>1177</v>
      </c>
      <c r="B300" s="359" t="s">
        <v>1178</v>
      </c>
      <c r="C300" s="360" t="s">
        <v>153</v>
      </c>
      <c r="D300" s="173">
        <v>33</v>
      </c>
      <c r="E300" s="173">
        <f>D300/1.2*Sheet1!$A$8</f>
        <v>17.875</v>
      </c>
      <c r="F300" s="190"/>
      <c r="G300" s="190"/>
      <c r="H300" s="173">
        <f t="shared" si="28"/>
        <v>0</v>
      </c>
      <c r="I300" s="191">
        <v>5060200843352</v>
      </c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</row>
    <row r="301" spans="1:22" ht="15.75" customHeight="1">
      <c r="A301" s="63">
        <v>102011501</v>
      </c>
      <c r="B301" s="1179" t="s">
        <v>1179</v>
      </c>
      <c r="C301" s="80" t="s">
        <v>1162</v>
      </c>
      <c r="D301" s="64">
        <v>112</v>
      </c>
      <c r="E301" s="64">
        <f>D301/1.2*Sheet1!$A$8</f>
        <v>60.666666666666671</v>
      </c>
      <c r="F301" s="200"/>
      <c r="G301" s="200"/>
      <c r="H301" s="64">
        <f>E301*G301</f>
        <v>0</v>
      </c>
      <c r="I301" s="201">
        <v>5060917991421</v>
      </c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</row>
    <row r="302" spans="1:22" ht="15.75" customHeight="1">
      <c r="A302" s="240" t="s">
        <v>1180</v>
      </c>
      <c r="B302" s="348" t="s">
        <v>1181</v>
      </c>
      <c r="C302" s="349" t="s">
        <v>153</v>
      </c>
      <c r="D302" s="181">
        <v>33</v>
      </c>
      <c r="E302" s="181">
        <f>D302/1.2*Sheet1!$A$8</f>
        <v>17.875</v>
      </c>
      <c r="F302" s="241"/>
      <c r="G302" s="241"/>
      <c r="H302" s="181">
        <f>SUM(E302*G302)</f>
        <v>0</v>
      </c>
      <c r="I302" s="212" t="s">
        <v>1182</v>
      </c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</row>
    <row r="303" spans="1:22" ht="15.75" customHeight="1">
      <c r="A303" s="63">
        <v>109911101</v>
      </c>
      <c r="B303" s="238" t="s">
        <v>1183</v>
      </c>
      <c r="C303" s="80" t="s">
        <v>1162</v>
      </c>
      <c r="D303" s="64">
        <v>113</v>
      </c>
      <c r="E303" s="64">
        <f>D303/1.2*Sheet1!$A$8</f>
        <v>61.208333333333336</v>
      </c>
      <c r="F303" s="200"/>
      <c r="G303" s="200"/>
      <c r="H303" s="64">
        <f>E303*G303</f>
        <v>0</v>
      </c>
      <c r="I303" s="201">
        <v>5060393704904</v>
      </c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</row>
    <row r="304" spans="1:22" ht="15.75" customHeight="1">
      <c r="A304" s="168" t="s">
        <v>1184</v>
      </c>
      <c r="B304" s="359" t="s">
        <v>1185</v>
      </c>
      <c r="C304" s="360" t="s">
        <v>153</v>
      </c>
      <c r="D304" s="173">
        <v>30</v>
      </c>
      <c r="E304" s="173">
        <f>D304/1.2*Sheet1!$A$8</f>
        <v>16.25</v>
      </c>
      <c r="F304" s="190"/>
      <c r="G304" s="561"/>
      <c r="H304" s="173">
        <f t="shared" ref="H304:H310" si="29">SUM(E304*G304)</f>
        <v>0</v>
      </c>
      <c r="I304" s="191">
        <v>5060200845691</v>
      </c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</row>
    <row r="305" spans="1:22" ht="15.75" customHeight="1">
      <c r="A305" s="755" t="s">
        <v>1186</v>
      </c>
      <c r="B305" s="836" t="s">
        <v>1187</v>
      </c>
      <c r="C305" s="830" t="s">
        <v>208</v>
      </c>
      <c r="D305" s="777">
        <v>113</v>
      </c>
      <c r="E305" s="777">
        <f>D305/1.2*Sheet1!$A$8</f>
        <v>61.208333333333336</v>
      </c>
      <c r="F305" s="778"/>
      <c r="G305" s="778"/>
      <c r="H305" s="777">
        <f t="shared" si="29"/>
        <v>0</v>
      </c>
      <c r="I305" s="779" t="s">
        <v>1188</v>
      </c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</row>
    <row r="306" spans="1:22" ht="15.75" customHeight="1">
      <c r="A306" s="240" t="s">
        <v>1189</v>
      </c>
      <c r="B306" s="348" t="s">
        <v>1190</v>
      </c>
      <c r="C306" s="349" t="s">
        <v>153</v>
      </c>
      <c r="D306" s="181">
        <v>33</v>
      </c>
      <c r="E306" s="181">
        <f>D306/1.2*Sheet1!$A$8</f>
        <v>17.875</v>
      </c>
      <c r="F306" s="241"/>
      <c r="G306" s="241"/>
      <c r="H306" s="181">
        <f t="shared" si="29"/>
        <v>0</v>
      </c>
      <c r="I306" s="212" t="s">
        <v>1191</v>
      </c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</row>
    <row r="307" spans="1:22" ht="15.75" customHeight="1">
      <c r="A307" s="73" t="s">
        <v>1192</v>
      </c>
      <c r="B307" s="1180" t="s">
        <v>1193</v>
      </c>
      <c r="C307" s="74" t="s">
        <v>208</v>
      </c>
      <c r="D307" s="64">
        <v>33</v>
      </c>
      <c r="E307" s="64">
        <f>D307/1.2*Sheet1!$A$8</f>
        <v>17.875</v>
      </c>
      <c r="F307" s="234"/>
      <c r="G307" s="234"/>
      <c r="H307" s="64">
        <f t="shared" si="29"/>
        <v>0</v>
      </c>
      <c r="I307" s="75" t="s">
        <v>1194</v>
      </c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</row>
    <row r="308" spans="1:22" ht="15.75" customHeight="1">
      <c r="A308" s="755" t="s">
        <v>1195</v>
      </c>
      <c r="B308" s="836" t="s">
        <v>1196</v>
      </c>
      <c r="C308" s="830" t="s">
        <v>208</v>
      </c>
      <c r="D308" s="777">
        <v>33</v>
      </c>
      <c r="E308" s="777">
        <f>D308/1.2*Sheet1!$A$8</f>
        <v>17.875</v>
      </c>
      <c r="F308" s="778"/>
      <c r="G308" s="1219"/>
      <c r="H308" s="777">
        <f t="shared" si="29"/>
        <v>0</v>
      </c>
      <c r="I308" s="779" t="s">
        <v>1197</v>
      </c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</row>
    <row r="309" spans="1:22" ht="15.75" customHeight="1">
      <c r="A309" s="73">
        <v>102011001</v>
      </c>
      <c r="B309" s="1180" t="s">
        <v>1198</v>
      </c>
      <c r="C309" s="74" t="s">
        <v>153</v>
      </c>
      <c r="D309" s="64">
        <v>26.5</v>
      </c>
      <c r="E309" s="64">
        <f>D309/1.2*Sheet1!$A$8</f>
        <v>14.354166666666668</v>
      </c>
      <c r="F309" s="234"/>
      <c r="G309" s="234"/>
      <c r="H309" s="64">
        <f t="shared" si="29"/>
        <v>0</v>
      </c>
      <c r="I309" s="75" t="s">
        <v>1199</v>
      </c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</row>
    <row r="310" spans="1:22" ht="15.75" customHeight="1">
      <c r="A310" s="236">
        <v>103011001</v>
      </c>
      <c r="B310" s="238" t="s">
        <v>1200</v>
      </c>
      <c r="C310" s="63" t="s">
        <v>93</v>
      </c>
      <c r="D310" s="64">
        <v>19</v>
      </c>
      <c r="E310" s="64">
        <f>D310/1.2*Sheet1!$A$8</f>
        <v>10.291666666666668</v>
      </c>
      <c r="F310" s="239"/>
      <c r="G310" s="234"/>
      <c r="H310" s="64">
        <f t="shared" si="29"/>
        <v>0</v>
      </c>
      <c r="I310" s="201">
        <v>5060917992459</v>
      </c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</row>
    <row r="311" spans="1:22" ht="15.75" customHeight="1">
      <c r="A311" s="465" t="s">
        <v>1201</v>
      </c>
      <c r="B311" s="562"/>
      <c r="C311" s="563"/>
      <c r="D311" s="564"/>
      <c r="E311" s="564"/>
      <c r="F311" s="565"/>
      <c r="G311" s="395"/>
      <c r="H311" s="564"/>
      <c r="I311" s="396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</row>
    <row r="312" spans="1:22" ht="15.75" customHeight="1">
      <c r="A312" s="73">
        <v>109913103</v>
      </c>
      <c r="B312" s="1180" t="s">
        <v>1202</v>
      </c>
      <c r="C312" s="74" t="s">
        <v>65</v>
      </c>
      <c r="D312" s="64">
        <v>114</v>
      </c>
      <c r="E312" s="64">
        <f>D312/1.2*Sheet1!$A$8</f>
        <v>61.75</v>
      </c>
      <c r="F312" s="234"/>
      <c r="G312" s="234"/>
      <c r="H312" s="64">
        <f t="shared" ref="H312:H317" si="30">E312*G312</f>
        <v>0</v>
      </c>
      <c r="I312" s="75">
        <v>5060393709916</v>
      </c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</row>
    <row r="313" spans="1:22" ht="15.75" customHeight="1">
      <c r="A313" s="73">
        <v>109913002</v>
      </c>
      <c r="B313" s="1180" t="s">
        <v>1203</v>
      </c>
      <c r="C313" s="74" t="s">
        <v>65</v>
      </c>
      <c r="D313" s="64">
        <v>114</v>
      </c>
      <c r="E313" s="64">
        <f>D313/1.2*Sheet1!$A$8</f>
        <v>61.75</v>
      </c>
      <c r="F313" s="234"/>
      <c r="G313" s="234"/>
      <c r="H313" s="64">
        <f t="shared" si="30"/>
        <v>0</v>
      </c>
      <c r="I313" s="75">
        <v>5060393709909</v>
      </c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</row>
    <row r="314" spans="1:22" ht="15.75" customHeight="1">
      <c r="A314" s="73">
        <v>102013102</v>
      </c>
      <c r="B314" s="1180" t="s">
        <v>1204</v>
      </c>
      <c r="C314" s="74" t="s">
        <v>65</v>
      </c>
      <c r="D314" s="64">
        <v>30</v>
      </c>
      <c r="E314" s="64">
        <f>D314/1.2*Sheet1!$A$8</f>
        <v>16.25</v>
      </c>
      <c r="F314" s="234"/>
      <c r="G314" s="234"/>
      <c r="H314" s="64">
        <f t="shared" si="30"/>
        <v>0</v>
      </c>
      <c r="I314" s="75">
        <v>5060393706182</v>
      </c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</row>
    <row r="315" spans="1:22" ht="15.75" customHeight="1">
      <c r="A315" s="240">
        <v>102013101</v>
      </c>
      <c r="B315" s="348" t="s">
        <v>1205</v>
      </c>
      <c r="C315" s="349" t="s">
        <v>65</v>
      </c>
      <c r="D315" s="181">
        <v>30</v>
      </c>
      <c r="E315" s="181">
        <f>D315/1.2*Sheet1!$A$8</f>
        <v>16.25</v>
      </c>
      <c r="F315" s="241"/>
      <c r="G315" s="241"/>
      <c r="H315" s="181">
        <f t="shared" si="30"/>
        <v>0</v>
      </c>
      <c r="I315" s="212">
        <v>5060393706175</v>
      </c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</row>
    <row r="316" spans="1:22" ht="15.75" customHeight="1">
      <c r="A316" s="240">
        <v>102013002</v>
      </c>
      <c r="B316" s="348" t="s">
        <v>1206</v>
      </c>
      <c r="C316" s="349" t="s">
        <v>65</v>
      </c>
      <c r="D316" s="181">
        <v>30</v>
      </c>
      <c r="E316" s="181">
        <f>D316/1.2*Sheet1!$A$8</f>
        <v>16.25</v>
      </c>
      <c r="F316" s="241"/>
      <c r="G316" s="241"/>
      <c r="H316" s="181">
        <f t="shared" si="30"/>
        <v>0</v>
      </c>
      <c r="I316" s="212">
        <v>5060393704959</v>
      </c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</row>
    <row r="317" spans="1:22" ht="15" customHeight="1">
      <c r="A317" s="73">
        <v>102013001</v>
      </c>
      <c r="B317" s="1180" t="s">
        <v>1207</v>
      </c>
      <c r="C317" s="74" t="s">
        <v>65</v>
      </c>
      <c r="D317" s="64">
        <v>30</v>
      </c>
      <c r="E317" s="64">
        <f>D317/1.2*Sheet1!$A$8</f>
        <v>16.25</v>
      </c>
      <c r="F317" s="234"/>
      <c r="G317" s="234"/>
      <c r="H317" s="64">
        <f t="shared" si="30"/>
        <v>0</v>
      </c>
      <c r="I317" s="75">
        <v>5060393704942</v>
      </c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  <c r="U317" s="470"/>
      <c r="V317" s="470"/>
    </row>
    <row r="318" spans="1:22" ht="15" customHeight="1">
      <c r="A318" s="465" t="s">
        <v>1208</v>
      </c>
      <c r="B318" s="392"/>
      <c r="C318" s="392"/>
      <c r="D318" s="466"/>
      <c r="E318" s="466"/>
      <c r="F318" s="395"/>
      <c r="G318" s="395"/>
      <c r="H318" s="466"/>
      <c r="I318" s="396"/>
      <c r="J318" s="470"/>
      <c r="K318" s="470"/>
      <c r="L318" s="470"/>
      <c r="M318" s="470"/>
      <c r="N318" s="470"/>
      <c r="O318" s="470"/>
      <c r="P318" s="470"/>
      <c r="Q318" s="470"/>
      <c r="R318" s="470"/>
      <c r="S318" s="470"/>
      <c r="T318" s="470"/>
      <c r="U318" s="470"/>
      <c r="V318" s="470"/>
    </row>
    <row r="319" spans="1:22" ht="15" customHeight="1">
      <c r="A319" s="566">
        <v>101010007</v>
      </c>
      <c r="B319" s="513" t="s">
        <v>1209</v>
      </c>
      <c r="C319" s="258" t="s">
        <v>629</v>
      </c>
      <c r="D319" s="259">
        <v>30</v>
      </c>
      <c r="E319" s="313">
        <f>D319*Sheet1!$A$8</f>
        <v>19.5</v>
      </c>
      <c r="F319" s="311"/>
      <c r="G319" s="489"/>
      <c r="H319" s="257">
        <f t="shared" ref="H319:H324" si="31">SUM(E319*G319)</f>
        <v>0</v>
      </c>
      <c r="I319" s="262">
        <v>9781915319791</v>
      </c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  <c r="U319" s="470"/>
      <c r="V319" s="470"/>
    </row>
    <row r="320" spans="1:22" ht="15" customHeight="1">
      <c r="A320" s="457">
        <v>101010001</v>
      </c>
      <c r="B320" s="533" t="s">
        <v>1210</v>
      </c>
      <c r="C320" s="534" t="s">
        <v>629</v>
      </c>
      <c r="D320" s="257">
        <v>22</v>
      </c>
      <c r="E320" s="257">
        <f>D320*Sheet1!$A$8</f>
        <v>14.3</v>
      </c>
      <c r="F320" s="489"/>
      <c r="G320" s="489"/>
      <c r="H320" s="257">
        <f t="shared" si="31"/>
        <v>0</v>
      </c>
      <c r="I320" s="201">
        <v>9780993058929</v>
      </c>
      <c r="J320" s="470"/>
      <c r="K320" s="470"/>
      <c r="L320" s="470"/>
      <c r="M320" s="470"/>
      <c r="N320" s="470"/>
      <c r="O320" s="470"/>
      <c r="P320" s="470"/>
      <c r="Q320" s="470"/>
      <c r="R320" s="470"/>
      <c r="S320" s="470"/>
      <c r="T320" s="470"/>
      <c r="U320" s="470"/>
      <c r="V320" s="470"/>
    </row>
    <row r="321" spans="1:22" ht="15.75" customHeight="1">
      <c r="A321" s="457">
        <v>101010002</v>
      </c>
      <c r="B321" s="533" t="s">
        <v>1211</v>
      </c>
      <c r="C321" s="534" t="s">
        <v>629</v>
      </c>
      <c r="D321" s="257">
        <v>30</v>
      </c>
      <c r="E321" s="257">
        <f>D321*Sheet1!$A$8</f>
        <v>19.5</v>
      </c>
      <c r="F321" s="489"/>
      <c r="G321" s="489"/>
      <c r="H321" s="257">
        <f t="shared" si="31"/>
        <v>0</v>
      </c>
      <c r="I321" s="75">
        <v>9781911281498</v>
      </c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</row>
    <row r="322" spans="1:22" ht="15.75" customHeight="1">
      <c r="A322" s="73">
        <v>101010003</v>
      </c>
      <c r="B322" s="1180" t="s">
        <v>1212</v>
      </c>
      <c r="C322" s="74" t="s">
        <v>629</v>
      </c>
      <c r="D322" s="64">
        <v>30</v>
      </c>
      <c r="E322" s="64">
        <f>D322*Sheet1!$A$8</f>
        <v>19.5</v>
      </c>
      <c r="F322" s="234"/>
      <c r="G322" s="234"/>
      <c r="H322" s="64">
        <f t="shared" si="31"/>
        <v>0</v>
      </c>
      <c r="I322" s="75">
        <v>9781911281603</v>
      </c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</row>
    <row r="323" spans="1:22" ht="15.75" customHeight="1">
      <c r="A323" s="73" t="s">
        <v>1213</v>
      </c>
      <c r="B323" s="1180" t="s">
        <v>1214</v>
      </c>
      <c r="C323" s="74" t="s">
        <v>629</v>
      </c>
      <c r="D323" s="64">
        <v>22</v>
      </c>
      <c r="E323" s="64">
        <f>D323*Sheet1!$A$8</f>
        <v>14.3</v>
      </c>
      <c r="F323" s="234"/>
      <c r="G323" s="234"/>
      <c r="H323" s="64">
        <f t="shared" si="31"/>
        <v>0</v>
      </c>
      <c r="I323" s="201">
        <v>9780956358172</v>
      </c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</row>
    <row r="324" spans="1:22" ht="15.75" customHeight="1">
      <c r="A324" s="73" t="s">
        <v>1215</v>
      </c>
      <c r="B324" s="1180" t="s">
        <v>1216</v>
      </c>
      <c r="C324" s="74" t="s">
        <v>629</v>
      </c>
      <c r="D324" s="64">
        <v>22</v>
      </c>
      <c r="E324" s="64">
        <f>D324*Sheet1!$A$8</f>
        <v>14.3</v>
      </c>
      <c r="F324" s="234"/>
      <c r="G324" s="234"/>
      <c r="H324" s="64">
        <f t="shared" si="31"/>
        <v>0</v>
      </c>
      <c r="I324" s="201">
        <v>9780992661625</v>
      </c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</row>
    <row r="325" spans="1:22" ht="42.75" customHeight="1">
      <c r="A325" s="1159" t="s">
        <v>1217</v>
      </c>
      <c r="B325" s="1142"/>
      <c r="C325" s="1143"/>
      <c r="D325" s="1144"/>
      <c r="E325" s="1144"/>
      <c r="F325" s="1145"/>
      <c r="G325" s="1146"/>
      <c r="H325" s="1144"/>
      <c r="I325" s="1147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1:22" ht="48.75" customHeight="1">
      <c r="A326" s="1160" t="s">
        <v>1218</v>
      </c>
      <c r="B326" s="1142"/>
      <c r="C326" s="1143"/>
      <c r="D326" s="1144"/>
      <c r="E326" s="1144"/>
      <c r="F326" s="1145"/>
      <c r="G326" s="1146"/>
      <c r="H326" s="1144"/>
      <c r="I326" s="1147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1:22" ht="15" customHeight="1">
      <c r="A327" s="755">
        <v>151010002</v>
      </c>
      <c r="B327" s="1148" t="s">
        <v>1219</v>
      </c>
      <c r="C327" s="1149" t="s">
        <v>629</v>
      </c>
      <c r="D327" s="777">
        <v>36</v>
      </c>
      <c r="E327" s="777">
        <f>D327*Sheet1!$A$8</f>
        <v>23.400000000000002</v>
      </c>
      <c r="F327" s="1150"/>
      <c r="G327" s="778"/>
      <c r="H327" s="777">
        <f>E327*G327</f>
        <v>0</v>
      </c>
      <c r="I327" s="779">
        <v>9781911281672</v>
      </c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1:22" ht="15" customHeight="1">
      <c r="A328" s="165" t="s">
        <v>922</v>
      </c>
      <c r="B328" s="54"/>
      <c r="C328" s="54"/>
      <c r="D328" s="485">
        <v>0</v>
      </c>
      <c r="E328" s="485"/>
      <c r="F328" s="55"/>
      <c r="G328" s="55"/>
      <c r="H328" s="485"/>
      <c r="I328" s="396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1:22" ht="15" customHeight="1">
      <c r="A329" s="1151">
        <v>151040001</v>
      </c>
      <c r="B329" s="1152" t="s">
        <v>1220</v>
      </c>
      <c r="C329" s="830" t="s">
        <v>629</v>
      </c>
      <c r="D329" s="777">
        <v>36</v>
      </c>
      <c r="E329" s="777">
        <f>D329*Sheet1!$A$8</f>
        <v>23.400000000000002</v>
      </c>
      <c r="F329" s="778"/>
      <c r="G329" s="778"/>
      <c r="H329" s="777">
        <f>SUM(E329*G329)</f>
        <v>0</v>
      </c>
      <c r="I329" s="754" t="s">
        <v>80</v>
      </c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1:22" ht="13.5" customHeight="1">
      <c r="A330" s="165" t="s">
        <v>1221</v>
      </c>
      <c r="B330" s="54"/>
      <c r="C330" s="54"/>
      <c r="D330" s="485"/>
      <c r="E330" s="485"/>
      <c r="F330" s="55"/>
      <c r="G330" s="55"/>
      <c r="H330" s="485"/>
      <c r="I330" s="396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</row>
    <row r="331" spans="1:22" ht="13.5" customHeight="1">
      <c r="A331" s="755">
        <v>152011001</v>
      </c>
      <c r="B331" s="1148" t="s">
        <v>1222</v>
      </c>
      <c r="C331" s="1149" t="s">
        <v>65</v>
      </c>
      <c r="D331" s="777">
        <v>23</v>
      </c>
      <c r="E331" s="777">
        <f>D331/1.2*Sheet1!$A$8</f>
        <v>12.458333333333334</v>
      </c>
      <c r="F331" s="1150"/>
      <c r="G331" s="778"/>
      <c r="H331" s="777">
        <f t="shared" ref="H331:H332" si="32">E331*G331</f>
        <v>0</v>
      </c>
      <c r="I331" s="779">
        <v>5060572504813</v>
      </c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</row>
    <row r="332" spans="1:22" ht="13.5" customHeight="1">
      <c r="A332" s="755">
        <v>152011005</v>
      </c>
      <c r="B332" s="1148" t="s">
        <v>1223</v>
      </c>
      <c r="C332" s="1149" t="s">
        <v>65</v>
      </c>
      <c r="D332" s="777">
        <v>23</v>
      </c>
      <c r="E332" s="777">
        <f>D332/1.2*Sheet1!$A$8</f>
        <v>12.458333333333334</v>
      </c>
      <c r="F332" s="1150"/>
      <c r="G332" s="778"/>
      <c r="H332" s="777">
        <f t="shared" si="32"/>
        <v>0</v>
      </c>
      <c r="I332" s="779">
        <v>5060572504400</v>
      </c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</row>
    <row r="333" spans="1:22" ht="15.75" customHeight="1">
      <c r="A333" s="165" t="s">
        <v>1224</v>
      </c>
      <c r="B333" s="54"/>
      <c r="C333" s="54"/>
      <c r="D333" s="485"/>
      <c r="E333" s="485"/>
      <c r="F333" s="55"/>
      <c r="G333" s="55"/>
      <c r="H333" s="485"/>
      <c r="I333" s="396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</row>
    <row r="334" spans="1:22" ht="15.75" customHeight="1">
      <c r="A334" s="755">
        <v>152014001</v>
      </c>
      <c r="B334" s="1148" t="s">
        <v>1225</v>
      </c>
      <c r="C334" s="1149" t="s">
        <v>65</v>
      </c>
      <c r="D334" s="777">
        <v>33</v>
      </c>
      <c r="E334" s="777">
        <f>D334/1.2*Sheet1!$A$8</f>
        <v>17.875</v>
      </c>
      <c r="F334" s="1150"/>
      <c r="G334" s="778"/>
      <c r="H334" s="777">
        <f t="shared" ref="H334:H341" si="33">E334*G334</f>
        <v>0</v>
      </c>
      <c r="I334" s="779">
        <v>5060572504424</v>
      </c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</row>
    <row r="335" spans="1:22" ht="15.75" customHeight="1">
      <c r="A335" s="755">
        <v>152214001</v>
      </c>
      <c r="B335" s="1148" t="s">
        <v>1226</v>
      </c>
      <c r="C335" s="1149" t="s">
        <v>69</v>
      </c>
      <c r="D335" s="777">
        <v>20</v>
      </c>
      <c r="E335" s="777">
        <f>D335/1.2*Sheet1!$A$8</f>
        <v>10.833333333333334</v>
      </c>
      <c r="F335" s="1150"/>
      <c r="G335" s="778"/>
      <c r="H335" s="777">
        <f t="shared" si="33"/>
        <v>0</v>
      </c>
      <c r="I335" s="779">
        <v>5060572504417</v>
      </c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</row>
    <row r="336" spans="1:22" ht="15.75" customHeight="1">
      <c r="A336" s="755">
        <v>152214002</v>
      </c>
      <c r="B336" s="1148" t="s">
        <v>1227</v>
      </c>
      <c r="C336" s="1149" t="s">
        <v>69</v>
      </c>
      <c r="D336" s="777">
        <v>33</v>
      </c>
      <c r="E336" s="777">
        <f>D336/1.2*Sheet1!$A$8</f>
        <v>17.875</v>
      </c>
      <c r="F336" s="1150"/>
      <c r="G336" s="778"/>
      <c r="H336" s="777">
        <f t="shared" si="33"/>
        <v>0</v>
      </c>
      <c r="I336" s="779">
        <v>5060572504486</v>
      </c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</row>
    <row r="337" spans="1:22" ht="15.75" customHeight="1">
      <c r="A337" s="755">
        <v>152214003</v>
      </c>
      <c r="B337" s="1148" t="s">
        <v>1228</v>
      </c>
      <c r="C337" s="1149" t="s">
        <v>69</v>
      </c>
      <c r="D337" s="777">
        <v>33</v>
      </c>
      <c r="E337" s="777">
        <f>D337/1.2*Sheet1!$A$8</f>
        <v>17.875</v>
      </c>
      <c r="F337" s="1150"/>
      <c r="G337" s="778"/>
      <c r="H337" s="777">
        <f t="shared" si="33"/>
        <v>0</v>
      </c>
      <c r="I337" s="779">
        <v>5060572504493</v>
      </c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</row>
    <row r="338" spans="1:22" ht="15.75" customHeight="1">
      <c r="A338" s="755">
        <v>152214004</v>
      </c>
      <c r="B338" s="1148" t="s">
        <v>1229</v>
      </c>
      <c r="C338" s="1149" t="s">
        <v>69</v>
      </c>
      <c r="D338" s="777">
        <v>33</v>
      </c>
      <c r="E338" s="777">
        <f>D338/1.2*Sheet1!$A$8</f>
        <v>17.875</v>
      </c>
      <c r="F338" s="1150"/>
      <c r="G338" s="778"/>
      <c r="H338" s="777">
        <f t="shared" si="33"/>
        <v>0</v>
      </c>
      <c r="I338" s="779">
        <v>5060572504448</v>
      </c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</row>
    <row r="339" spans="1:22" ht="15.75" customHeight="1">
      <c r="A339" s="755">
        <v>152214005</v>
      </c>
      <c r="B339" s="1148" t="s">
        <v>1230</v>
      </c>
      <c r="C339" s="1149" t="s">
        <v>69</v>
      </c>
      <c r="D339" s="777">
        <v>33</v>
      </c>
      <c r="E339" s="777">
        <f>D339/1.2*Sheet1!$A$8</f>
        <v>17.875</v>
      </c>
      <c r="F339" s="1150"/>
      <c r="G339" s="778"/>
      <c r="H339" s="777">
        <f t="shared" si="33"/>
        <v>0</v>
      </c>
      <c r="I339" s="779">
        <v>5060572504509</v>
      </c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</row>
    <row r="340" spans="1:22" ht="15.75" customHeight="1">
      <c r="A340" s="755">
        <v>152214006</v>
      </c>
      <c r="B340" s="1148" t="s">
        <v>1231</v>
      </c>
      <c r="C340" s="1149" t="s">
        <v>69</v>
      </c>
      <c r="D340" s="777">
        <v>33</v>
      </c>
      <c r="E340" s="777">
        <f>D340/1.2*Sheet1!$A$8</f>
        <v>17.875</v>
      </c>
      <c r="F340" s="1150"/>
      <c r="G340" s="778"/>
      <c r="H340" s="777">
        <f t="shared" si="33"/>
        <v>0</v>
      </c>
      <c r="I340" s="779">
        <v>5060572504431</v>
      </c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</row>
    <row r="341" spans="1:22" ht="15.75" customHeight="1">
      <c r="A341" s="755">
        <v>152214007</v>
      </c>
      <c r="B341" s="1148" t="s">
        <v>1232</v>
      </c>
      <c r="C341" s="1149" t="s">
        <v>69</v>
      </c>
      <c r="D341" s="777">
        <v>33</v>
      </c>
      <c r="E341" s="777">
        <f>D341/1.2*Sheet1!$A$8</f>
        <v>17.875</v>
      </c>
      <c r="F341" s="1150"/>
      <c r="G341" s="778"/>
      <c r="H341" s="777">
        <f t="shared" si="33"/>
        <v>0</v>
      </c>
      <c r="I341" s="779">
        <v>5060572504516</v>
      </c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</row>
    <row r="342" spans="1:22" ht="15.75" customHeight="1">
      <c r="A342" s="165" t="s">
        <v>1233</v>
      </c>
      <c r="B342" s="54"/>
      <c r="C342" s="54"/>
      <c r="D342" s="485"/>
      <c r="E342" s="485"/>
      <c r="F342" s="55"/>
      <c r="G342" s="55"/>
      <c r="H342" s="485"/>
      <c r="I342" s="396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</row>
    <row r="343" spans="1:22" ht="15.75" customHeight="1">
      <c r="A343" s="1153">
        <v>152213001</v>
      </c>
      <c r="B343" s="1154" t="s">
        <v>1234</v>
      </c>
      <c r="C343" s="1155" t="s">
        <v>69</v>
      </c>
      <c r="D343" s="1009">
        <v>21.5</v>
      </c>
      <c r="E343" s="777">
        <f>D343/1.2*Sheet1!$A$8</f>
        <v>11.645833333333334</v>
      </c>
      <c r="F343" s="1156"/>
      <c r="G343" s="1157"/>
      <c r="H343" s="777">
        <f t="shared" ref="H343:H349" si="34">E343*G343</f>
        <v>0</v>
      </c>
      <c r="I343" s="1158">
        <v>5060572505445</v>
      </c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</row>
    <row r="344" spans="1:22" ht="15.75" customHeight="1">
      <c r="A344" s="755">
        <v>152213002</v>
      </c>
      <c r="B344" s="1148" t="s">
        <v>1235</v>
      </c>
      <c r="C344" s="1155" t="s">
        <v>69</v>
      </c>
      <c r="D344" s="1009">
        <v>33</v>
      </c>
      <c r="E344" s="777">
        <f>D344/1.2*Sheet1!$A$8</f>
        <v>17.875</v>
      </c>
      <c r="F344" s="1150"/>
      <c r="G344" s="778"/>
      <c r="H344" s="777">
        <f t="shared" si="34"/>
        <v>0</v>
      </c>
      <c r="I344" s="1158">
        <v>5060572505452</v>
      </c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</row>
    <row r="345" spans="1:22" ht="15.75" customHeight="1">
      <c r="A345" s="755">
        <v>152013003</v>
      </c>
      <c r="B345" s="1148" t="s">
        <v>1236</v>
      </c>
      <c r="C345" s="1149" t="s">
        <v>69</v>
      </c>
      <c r="D345" s="777">
        <v>33</v>
      </c>
      <c r="E345" s="777">
        <f>D345/1.2*Sheet1!$A$8</f>
        <v>17.875</v>
      </c>
      <c r="F345" s="1150"/>
      <c r="G345" s="778"/>
      <c r="H345" s="777">
        <f t="shared" si="34"/>
        <v>0</v>
      </c>
      <c r="I345" s="779">
        <v>5060572505476</v>
      </c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</row>
    <row r="346" spans="1:22" ht="15.75" customHeight="1">
      <c r="A346" s="755">
        <v>152213004</v>
      </c>
      <c r="B346" s="1148" t="s">
        <v>1237</v>
      </c>
      <c r="C346" s="1155" t="s">
        <v>69</v>
      </c>
      <c r="D346" s="1009">
        <v>33</v>
      </c>
      <c r="E346" s="777">
        <f>D346/1.2*Sheet1!$A$8</f>
        <v>17.875</v>
      </c>
      <c r="F346" s="1150"/>
      <c r="G346" s="778"/>
      <c r="H346" s="777">
        <f t="shared" si="34"/>
        <v>0</v>
      </c>
      <c r="I346" s="1158">
        <v>5060572505469</v>
      </c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</row>
    <row r="347" spans="1:22" ht="15.75" customHeight="1">
      <c r="A347" s="755">
        <v>152213006</v>
      </c>
      <c r="B347" s="1148" t="s">
        <v>1238</v>
      </c>
      <c r="C347" s="1155" t="s">
        <v>69</v>
      </c>
      <c r="D347" s="1009">
        <v>33</v>
      </c>
      <c r="E347" s="777">
        <f>D347/1.2*Sheet1!$A$8</f>
        <v>17.875</v>
      </c>
      <c r="F347" s="1150"/>
      <c r="G347" s="778"/>
      <c r="H347" s="777">
        <f t="shared" si="34"/>
        <v>0</v>
      </c>
      <c r="I347" s="1158">
        <v>5060572505490</v>
      </c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</row>
    <row r="348" spans="1:22" ht="15.75" customHeight="1">
      <c r="A348" s="755">
        <v>152213008</v>
      </c>
      <c r="B348" s="1148" t="s">
        <v>1239</v>
      </c>
      <c r="C348" s="1155" t="s">
        <v>69</v>
      </c>
      <c r="D348" s="1009">
        <v>33</v>
      </c>
      <c r="E348" s="777">
        <f>D348/1.2*Sheet1!$A$8</f>
        <v>17.875</v>
      </c>
      <c r="F348" s="1150"/>
      <c r="G348" s="778"/>
      <c r="H348" s="777">
        <f t="shared" si="34"/>
        <v>0</v>
      </c>
      <c r="I348" s="1158">
        <v>5060572505520</v>
      </c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</row>
    <row r="349" spans="1:22" ht="15.75" customHeight="1">
      <c r="A349" s="755">
        <v>152213009</v>
      </c>
      <c r="B349" s="1148" t="s">
        <v>1240</v>
      </c>
      <c r="C349" s="1155" t="s">
        <v>69</v>
      </c>
      <c r="D349" s="1009">
        <v>20</v>
      </c>
      <c r="E349" s="777">
        <f>D349/1.2*Sheet1!$A$8</f>
        <v>10.833333333333334</v>
      </c>
      <c r="F349" s="1150"/>
      <c r="G349" s="778"/>
      <c r="H349" s="777">
        <f t="shared" si="34"/>
        <v>0</v>
      </c>
      <c r="I349" s="1158">
        <v>5060572505544</v>
      </c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</row>
    <row r="350" spans="1:22" ht="15.75" customHeight="1">
      <c r="A350" s="165" t="s">
        <v>1241</v>
      </c>
      <c r="B350" s="54"/>
      <c r="C350" s="54"/>
      <c r="D350" s="485"/>
      <c r="E350" s="485"/>
      <c r="F350" s="55"/>
      <c r="G350" s="55"/>
      <c r="H350" s="485"/>
      <c r="I350" s="396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</row>
    <row r="351" spans="1:22" ht="15.75" customHeight="1">
      <c r="A351" s="755">
        <v>152214008</v>
      </c>
      <c r="B351" s="1148" t="s">
        <v>1242</v>
      </c>
      <c r="C351" s="1149" t="s">
        <v>69</v>
      </c>
      <c r="D351" s="777">
        <v>21.5</v>
      </c>
      <c r="E351" s="777">
        <f>D351/1.2*Sheet1!$A$8</f>
        <v>11.645833333333334</v>
      </c>
      <c r="F351" s="1150"/>
      <c r="G351" s="778"/>
      <c r="H351" s="777">
        <f t="shared" ref="H351:H357" si="35">E351*G351</f>
        <v>0</v>
      </c>
      <c r="I351" s="779">
        <v>5060572505278</v>
      </c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</row>
    <row r="352" spans="1:22" ht="15.75" customHeight="1">
      <c r="A352" s="755">
        <v>152214010</v>
      </c>
      <c r="B352" s="1148" t="s">
        <v>1243</v>
      </c>
      <c r="C352" s="1149" t="s">
        <v>69</v>
      </c>
      <c r="D352" s="777">
        <v>8.5</v>
      </c>
      <c r="E352" s="777">
        <f>D352/1.2*Sheet1!$A$8</f>
        <v>4.604166666666667</v>
      </c>
      <c r="F352" s="1150"/>
      <c r="G352" s="778"/>
      <c r="H352" s="777">
        <f t="shared" si="35"/>
        <v>0</v>
      </c>
      <c r="I352" s="779">
        <v>5060572505704</v>
      </c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</row>
    <row r="353" spans="1:22" ht="15.75" customHeight="1">
      <c r="A353" s="755">
        <v>152214009</v>
      </c>
      <c r="B353" s="1148" t="s">
        <v>1244</v>
      </c>
      <c r="C353" s="1149" t="s">
        <v>69</v>
      </c>
      <c r="D353" s="777">
        <v>33</v>
      </c>
      <c r="E353" s="777">
        <f>D353/1.2*Sheet1!$A$8</f>
        <v>17.875</v>
      </c>
      <c r="F353" s="1150"/>
      <c r="G353" s="778"/>
      <c r="H353" s="777">
        <f t="shared" si="35"/>
        <v>0</v>
      </c>
      <c r="I353" s="779">
        <v>5060572505285</v>
      </c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</row>
    <row r="354" spans="1:22" ht="15.75" customHeight="1">
      <c r="A354" s="755">
        <v>152214011</v>
      </c>
      <c r="B354" s="1148" t="s">
        <v>1245</v>
      </c>
      <c r="C354" s="1149" t="s">
        <v>69</v>
      </c>
      <c r="D354" s="777">
        <v>33</v>
      </c>
      <c r="E354" s="777">
        <f>D354/1.2*Sheet1!$A$8</f>
        <v>17.875</v>
      </c>
      <c r="F354" s="1150"/>
      <c r="G354" s="778"/>
      <c r="H354" s="777">
        <f t="shared" si="35"/>
        <v>0</v>
      </c>
      <c r="I354" s="779">
        <v>5060572505292</v>
      </c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</row>
    <row r="355" spans="1:22" ht="15.75" customHeight="1">
      <c r="A355" s="755">
        <v>152214012</v>
      </c>
      <c r="B355" s="1148" t="s">
        <v>1246</v>
      </c>
      <c r="C355" s="1149" t="s">
        <v>69</v>
      </c>
      <c r="D355" s="777">
        <v>33</v>
      </c>
      <c r="E355" s="777">
        <f>D355/1.2*Sheet1!$A$8</f>
        <v>17.875</v>
      </c>
      <c r="F355" s="1150"/>
      <c r="G355" s="778"/>
      <c r="H355" s="777">
        <f t="shared" si="35"/>
        <v>0</v>
      </c>
      <c r="I355" s="779">
        <v>5060572505308</v>
      </c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</row>
    <row r="356" spans="1:22" ht="15.75" customHeight="1">
      <c r="A356" s="755">
        <v>152012003</v>
      </c>
      <c r="B356" s="1148" t="s">
        <v>1247</v>
      </c>
      <c r="C356" s="1149" t="s">
        <v>69</v>
      </c>
      <c r="D356" s="777">
        <v>17</v>
      </c>
      <c r="E356" s="777">
        <f>D356/1.2*Sheet1!$A$8</f>
        <v>9.2083333333333339</v>
      </c>
      <c r="F356" s="1150"/>
      <c r="G356" s="778"/>
      <c r="H356" s="777">
        <f t="shared" si="35"/>
        <v>0</v>
      </c>
      <c r="I356" s="779">
        <v>5060572505322</v>
      </c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</row>
    <row r="357" spans="1:22" ht="15.75" customHeight="1">
      <c r="A357" s="755">
        <v>152214013</v>
      </c>
      <c r="B357" s="1148" t="s">
        <v>1248</v>
      </c>
      <c r="C357" s="1149" t="s">
        <v>69</v>
      </c>
      <c r="D357" s="777">
        <v>33</v>
      </c>
      <c r="E357" s="777">
        <f>D357/1.2*Sheet1!$A$8</f>
        <v>17.875</v>
      </c>
      <c r="F357" s="1150"/>
      <c r="G357" s="778"/>
      <c r="H357" s="777">
        <f t="shared" si="35"/>
        <v>0</v>
      </c>
      <c r="I357" s="779">
        <v>5060572505315</v>
      </c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</row>
    <row r="358" spans="1:22" ht="15.75" customHeight="1">
      <c r="A358" s="165" t="s">
        <v>1249</v>
      </c>
      <c r="B358" s="54"/>
      <c r="C358" s="54"/>
      <c r="D358" s="485"/>
      <c r="E358" s="485"/>
      <c r="F358" s="55"/>
      <c r="G358" s="55"/>
      <c r="H358" s="485"/>
      <c r="I358" s="396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</row>
    <row r="359" spans="1:22" ht="15.75" customHeight="1">
      <c r="A359" s="755">
        <v>152219004</v>
      </c>
      <c r="B359" s="1148" t="s">
        <v>1250</v>
      </c>
      <c r="C359" s="1155" t="s">
        <v>69</v>
      </c>
      <c r="D359" s="1009">
        <v>33</v>
      </c>
      <c r="E359" s="777">
        <f>D359/1.2*Sheet1!$A$8</f>
        <v>17.875</v>
      </c>
      <c r="F359" s="1150"/>
      <c r="G359" s="778"/>
      <c r="H359" s="777">
        <f>E359*G359</f>
        <v>0</v>
      </c>
      <c r="I359" s="1158">
        <v>5060572504523</v>
      </c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</row>
    <row r="360" spans="1:22" ht="15.75" customHeight="1">
      <c r="A360" s="755">
        <v>152219005</v>
      </c>
      <c r="B360" s="836" t="s">
        <v>1251</v>
      </c>
      <c r="C360" s="1155" t="s">
        <v>69</v>
      </c>
      <c r="D360" s="1009">
        <v>33</v>
      </c>
      <c r="E360" s="777">
        <f>D360/1.2*Sheet1!$A$8</f>
        <v>17.875</v>
      </c>
      <c r="F360" s="778"/>
      <c r="G360" s="778"/>
      <c r="H360" s="777">
        <f>E360*G360</f>
        <v>0</v>
      </c>
      <c r="I360" s="1158">
        <v>5060572505544</v>
      </c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</row>
    <row r="361" spans="1:22" ht="15.75" customHeight="1">
      <c r="A361" s="755">
        <v>152012001</v>
      </c>
      <c r="B361" s="1148" t="s">
        <v>1252</v>
      </c>
      <c r="C361" s="1149" t="s">
        <v>65</v>
      </c>
      <c r="D361" s="777">
        <v>23</v>
      </c>
      <c r="E361" s="777">
        <f>D361/1.2*Sheet1!$A$8</f>
        <v>12.458333333333334</v>
      </c>
      <c r="F361" s="1150"/>
      <c r="G361" s="778"/>
      <c r="H361" s="777">
        <f>E361*G361</f>
        <v>0</v>
      </c>
      <c r="I361" s="779">
        <v>5060572504622</v>
      </c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</row>
    <row r="362" spans="1:22" ht="15.75" customHeight="1">
      <c r="A362" s="344"/>
      <c r="B362" s="82"/>
      <c r="C362" s="82"/>
      <c r="D362" s="83"/>
      <c r="E362" s="83"/>
      <c r="F362" s="568"/>
      <c r="G362" s="568"/>
      <c r="H362" s="83"/>
      <c r="I362" s="344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</row>
    <row r="363" spans="1:22" ht="15.75" customHeight="1">
      <c r="A363" s="344"/>
      <c r="B363" s="82"/>
      <c r="C363" s="82"/>
      <c r="D363" s="83"/>
      <c r="E363" s="569" t="s">
        <v>136</v>
      </c>
      <c r="F363" s="570"/>
      <c r="G363" s="570"/>
      <c r="H363" s="86">
        <f>SUM(H3:H361)</f>
        <v>0</v>
      </c>
      <c r="I363" s="344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</row>
    <row r="364" spans="1:22" ht="15.75" customHeight="1">
      <c r="A364" s="344"/>
      <c r="B364" s="82"/>
      <c r="C364" s="82"/>
      <c r="D364" s="83"/>
      <c r="E364" s="83"/>
      <c r="F364" s="568"/>
      <c r="G364" s="568"/>
      <c r="H364" s="83"/>
      <c r="I364" s="344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</row>
    <row r="365" spans="1:22" ht="15.75" customHeight="1">
      <c r="A365" s="344"/>
      <c r="B365" s="82"/>
      <c r="C365" s="82"/>
      <c r="D365" s="83"/>
      <c r="E365" s="83"/>
      <c r="F365" s="568"/>
      <c r="G365" s="568"/>
      <c r="H365" s="83"/>
      <c r="I365" s="344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</row>
    <row r="366" spans="1:22" ht="15.75" customHeight="1">
      <c r="A366" s="344"/>
      <c r="B366" s="82"/>
      <c r="C366" s="82"/>
      <c r="D366" s="83"/>
      <c r="E366" s="83"/>
      <c r="F366" s="568"/>
      <c r="G366" s="568"/>
      <c r="H366" s="83"/>
      <c r="I366" s="344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</row>
    <row r="367" spans="1:22" ht="15.75" customHeight="1">
      <c r="A367" s="344"/>
      <c r="B367" s="82"/>
      <c r="C367" s="82"/>
      <c r="D367" s="83"/>
      <c r="E367" s="83"/>
      <c r="F367" s="568"/>
      <c r="G367" s="568"/>
      <c r="H367" s="83"/>
      <c r="I367" s="344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</row>
    <row r="368" spans="1:22" ht="15.75" customHeight="1">
      <c r="A368" s="344"/>
      <c r="B368" s="82"/>
      <c r="C368" s="82"/>
      <c r="D368" s="83"/>
      <c r="E368" s="83"/>
      <c r="F368" s="568"/>
      <c r="G368" s="568"/>
      <c r="H368" s="83"/>
      <c r="I368" s="344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</row>
    <row r="369" spans="1:22" ht="15.75" customHeight="1">
      <c r="A369" s="344"/>
      <c r="B369" s="82"/>
      <c r="C369" s="82"/>
      <c r="D369" s="83"/>
      <c r="E369" s="83"/>
      <c r="F369" s="568"/>
      <c r="G369" s="568"/>
      <c r="H369" s="83"/>
      <c r="I369" s="344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</row>
    <row r="370" spans="1:22" ht="15.75" customHeight="1">
      <c r="A370" s="344"/>
      <c r="B370" s="82"/>
      <c r="C370" s="82"/>
      <c r="D370" s="83"/>
      <c r="E370" s="83"/>
      <c r="F370" s="568"/>
      <c r="G370" s="568"/>
      <c r="H370" s="83"/>
      <c r="I370" s="344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</row>
    <row r="371" spans="1:22" ht="15.75" customHeight="1">
      <c r="A371" s="344"/>
      <c r="B371" s="82"/>
      <c r="C371" s="82"/>
      <c r="D371" s="83"/>
      <c r="E371" s="83"/>
      <c r="F371" s="568"/>
      <c r="G371" s="568"/>
      <c r="H371" s="83"/>
      <c r="I371" s="344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</row>
    <row r="372" spans="1:22" ht="15.75" customHeight="1">
      <c r="A372" s="344"/>
      <c r="B372" s="82"/>
      <c r="C372" s="82"/>
      <c r="D372" s="83"/>
      <c r="E372" s="83"/>
      <c r="F372" s="568"/>
      <c r="G372" s="568"/>
      <c r="H372" s="83"/>
      <c r="I372" s="344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</row>
    <row r="373" spans="1:22" ht="15.75" customHeight="1">
      <c r="A373" s="344"/>
      <c r="B373" s="82"/>
      <c r="C373" s="82"/>
      <c r="D373" s="83"/>
      <c r="E373" s="83"/>
      <c r="F373" s="568"/>
      <c r="G373" s="568"/>
      <c r="H373" s="83"/>
      <c r="I373" s="344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</row>
    <row r="374" spans="1:22" ht="15.75" customHeight="1">
      <c r="A374" s="344"/>
      <c r="B374" s="82"/>
      <c r="C374" s="82"/>
      <c r="D374" s="83"/>
      <c r="E374" s="83"/>
      <c r="F374" s="568"/>
      <c r="G374" s="568"/>
      <c r="H374" s="83"/>
      <c r="I374" s="344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</row>
    <row r="375" spans="1:22" ht="15.75" customHeight="1">
      <c r="A375" s="344"/>
      <c r="B375" s="82"/>
      <c r="C375" s="82"/>
      <c r="D375" s="83"/>
      <c r="E375" s="83"/>
      <c r="F375" s="568"/>
      <c r="G375" s="568"/>
      <c r="H375" s="83"/>
      <c r="I375" s="344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</row>
    <row r="376" spans="1:22" ht="15.75" customHeight="1">
      <c r="A376" s="344"/>
      <c r="B376" s="82"/>
      <c r="C376" s="82"/>
      <c r="D376" s="83"/>
      <c r="E376" s="83"/>
      <c r="F376" s="568"/>
      <c r="G376" s="568"/>
      <c r="H376" s="83"/>
      <c r="I376" s="344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</row>
    <row r="377" spans="1:22" ht="15.75" customHeight="1">
      <c r="A377" s="344"/>
      <c r="B377" s="82"/>
      <c r="C377" s="82"/>
      <c r="D377" s="83"/>
      <c r="E377" s="83"/>
      <c r="F377" s="568"/>
      <c r="G377" s="568"/>
      <c r="H377" s="83"/>
      <c r="I377" s="344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</row>
    <row r="378" spans="1:22" ht="15.75" customHeight="1">
      <c r="A378" s="344"/>
      <c r="B378" s="82"/>
      <c r="C378" s="82"/>
      <c r="D378" s="83"/>
      <c r="E378" s="83"/>
      <c r="F378" s="568"/>
      <c r="G378" s="568"/>
      <c r="H378" s="83"/>
      <c r="I378" s="344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</row>
    <row r="379" spans="1:22" ht="15.75" customHeight="1">
      <c r="A379" s="344"/>
      <c r="B379" s="82"/>
      <c r="C379" s="82"/>
      <c r="D379" s="83"/>
      <c r="E379" s="83"/>
      <c r="F379" s="568"/>
      <c r="G379" s="568"/>
      <c r="H379" s="83"/>
      <c r="I379" s="344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</row>
    <row r="380" spans="1:22" ht="15.75" customHeight="1">
      <c r="A380" s="344"/>
      <c r="B380" s="82"/>
      <c r="C380" s="82"/>
      <c r="D380" s="83"/>
      <c r="E380" s="83"/>
      <c r="F380" s="568"/>
      <c r="G380" s="568"/>
      <c r="H380" s="83"/>
      <c r="I380" s="344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</row>
    <row r="381" spans="1:22" ht="15.75" customHeight="1">
      <c r="A381" s="344"/>
      <c r="B381" s="82"/>
      <c r="C381" s="82"/>
      <c r="D381" s="83"/>
      <c r="E381" s="83"/>
      <c r="F381" s="568"/>
      <c r="G381" s="568"/>
      <c r="H381" s="83"/>
      <c r="I381" s="344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</row>
    <row r="382" spans="1:22" ht="15.75" customHeight="1">
      <c r="A382" s="344"/>
      <c r="B382" s="82"/>
      <c r="C382" s="82"/>
      <c r="D382" s="83"/>
      <c r="E382" s="83"/>
      <c r="F382" s="568"/>
      <c r="G382" s="568"/>
      <c r="H382" s="83"/>
      <c r="I382" s="344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</row>
    <row r="383" spans="1:22" ht="15.75" customHeight="1">
      <c r="A383" s="344"/>
      <c r="B383" s="82"/>
      <c r="C383" s="82"/>
      <c r="D383" s="83"/>
      <c r="E383" s="83"/>
      <c r="F383" s="568"/>
      <c r="G383" s="568"/>
      <c r="H383" s="83"/>
      <c r="I383" s="344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</row>
    <row r="384" spans="1:22" ht="15.75" customHeight="1">
      <c r="A384" s="344"/>
      <c r="B384" s="82"/>
      <c r="C384" s="82"/>
      <c r="D384" s="83"/>
      <c r="E384" s="83"/>
      <c r="F384" s="568"/>
      <c r="G384" s="568"/>
      <c r="H384" s="83"/>
      <c r="I384" s="344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</row>
    <row r="385" spans="1:22" ht="15.75" customHeight="1">
      <c r="A385" s="344"/>
      <c r="B385" s="82"/>
      <c r="C385" s="82"/>
      <c r="D385" s="83"/>
      <c r="E385" s="83"/>
      <c r="F385" s="568"/>
      <c r="G385" s="568"/>
      <c r="H385" s="83"/>
      <c r="I385" s="344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</row>
    <row r="386" spans="1:22" ht="15.75" customHeight="1">
      <c r="A386" s="344"/>
      <c r="B386" s="82"/>
      <c r="C386" s="82"/>
      <c r="D386" s="83"/>
      <c r="E386" s="83"/>
      <c r="F386" s="568"/>
      <c r="G386" s="568"/>
      <c r="H386" s="83"/>
      <c r="I386" s="344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</row>
    <row r="387" spans="1:22" ht="15.75" customHeight="1">
      <c r="A387" s="344"/>
      <c r="B387" s="82"/>
      <c r="C387" s="82"/>
      <c r="D387" s="83"/>
      <c r="E387" s="83"/>
      <c r="F387" s="568"/>
      <c r="G387" s="568"/>
      <c r="H387" s="83"/>
      <c r="I387" s="344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</row>
    <row r="388" spans="1:22" ht="15.75" customHeight="1">
      <c r="A388" s="344"/>
      <c r="B388" s="82"/>
      <c r="C388" s="82"/>
      <c r="D388" s="83"/>
      <c r="E388" s="83"/>
      <c r="F388" s="568"/>
      <c r="G388" s="568"/>
      <c r="H388" s="83"/>
      <c r="I388" s="344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</row>
    <row r="389" spans="1:22" ht="15.75" customHeight="1">
      <c r="A389" s="344"/>
      <c r="B389" s="82"/>
      <c r="C389" s="82"/>
      <c r="D389" s="83"/>
      <c r="E389" s="83"/>
      <c r="F389" s="568"/>
      <c r="G389" s="568"/>
      <c r="H389" s="83"/>
      <c r="I389" s="344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</row>
    <row r="390" spans="1:22" ht="15.75" customHeight="1">
      <c r="A390" s="344"/>
      <c r="B390" s="82"/>
      <c r="C390" s="82"/>
      <c r="D390" s="83"/>
      <c r="E390" s="83"/>
      <c r="F390" s="568"/>
      <c r="G390" s="568"/>
      <c r="H390" s="83"/>
      <c r="I390" s="344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</row>
    <row r="391" spans="1:22" ht="15.75" customHeight="1">
      <c r="A391" s="344"/>
      <c r="B391" s="82"/>
      <c r="C391" s="82"/>
      <c r="D391" s="83"/>
      <c r="E391" s="83"/>
      <c r="F391" s="568"/>
      <c r="G391" s="568"/>
      <c r="H391" s="83"/>
      <c r="I391" s="344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</row>
    <row r="392" spans="1:22" ht="15.75" customHeight="1">
      <c r="A392" s="344"/>
      <c r="B392" s="82"/>
      <c r="C392" s="82"/>
      <c r="D392" s="83"/>
      <c r="E392" s="83"/>
      <c r="F392" s="568"/>
      <c r="G392" s="568"/>
      <c r="H392" s="83"/>
      <c r="I392" s="344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</row>
    <row r="393" spans="1:22" ht="15.75" customHeight="1">
      <c r="A393" s="344"/>
      <c r="B393" s="82"/>
      <c r="C393" s="82"/>
      <c r="D393" s="83"/>
      <c r="E393" s="83"/>
      <c r="F393" s="568"/>
      <c r="G393" s="568"/>
      <c r="H393" s="83"/>
      <c r="I393" s="344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</row>
    <row r="394" spans="1:22" ht="15.75" customHeight="1">
      <c r="A394" s="344"/>
      <c r="B394" s="82"/>
      <c r="C394" s="82"/>
      <c r="D394" s="83"/>
      <c r="E394" s="83"/>
      <c r="F394" s="568"/>
      <c r="G394" s="568"/>
      <c r="H394" s="83"/>
      <c r="I394" s="344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</row>
    <row r="395" spans="1:22" ht="15.75" customHeight="1">
      <c r="A395" s="344"/>
      <c r="B395" s="82"/>
      <c r="C395" s="82"/>
      <c r="D395" s="83"/>
      <c r="E395" s="83"/>
      <c r="F395" s="568"/>
      <c r="G395" s="568"/>
      <c r="H395" s="83"/>
      <c r="I395" s="344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</row>
    <row r="396" spans="1:22" ht="15.75" customHeight="1">
      <c r="A396" s="344"/>
      <c r="B396" s="82"/>
      <c r="C396" s="82"/>
      <c r="D396" s="83"/>
      <c r="E396" s="83"/>
      <c r="F396" s="568"/>
      <c r="G396" s="568"/>
      <c r="H396" s="83"/>
      <c r="I396" s="344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</row>
    <row r="397" spans="1:22" ht="15.75" customHeight="1">
      <c r="A397" s="344"/>
      <c r="B397" s="82"/>
      <c r="C397" s="82"/>
      <c r="D397" s="83"/>
      <c r="E397" s="83"/>
      <c r="F397" s="568"/>
      <c r="G397" s="568"/>
      <c r="H397" s="83"/>
      <c r="I397" s="344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</row>
    <row r="398" spans="1:22" ht="15.75" customHeight="1">
      <c r="A398" s="344"/>
      <c r="B398" s="82"/>
      <c r="C398" s="82"/>
      <c r="D398" s="83"/>
      <c r="E398" s="83"/>
      <c r="F398" s="568"/>
      <c r="G398" s="568"/>
      <c r="H398" s="83"/>
      <c r="I398" s="344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</row>
    <row r="399" spans="1:22" ht="15.75" customHeight="1">
      <c r="A399" s="344"/>
      <c r="B399" s="82"/>
      <c r="C399" s="82"/>
      <c r="D399" s="83"/>
      <c r="E399" s="83"/>
      <c r="F399" s="568"/>
      <c r="G399" s="568"/>
      <c r="H399" s="83"/>
      <c r="I399" s="344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</row>
    <row r="400" spans="1:22" ht="15.75" customHeight="1">
      <c r="A400" s="344"/>
      <c r="B400" s="82"/>
      <c r="C400" s="82"/>
      <c r="D400" s="83"/>
      <c r="E400" s="83"/>
      <c r="F400" s="568"/>
      <c r="G400" s="568"/>
      <c r="H400" s="83"/>
      <c r="I400" s="344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</row>
    <row r="401" spans="1:22" ht="15.75" customHeight="1">
      <c r="A401" s="344"/>
      <c r="B401" s="82"/>
      <c r="C401" s="82"/>
      <c r="D401" s="83"/>
      <c r="E401" s="83"/>
      <c r="F401" s="568"/>
      <c r="G401" s="568"/>
      <c r="H401" s="83"/>
      <c r="I401" s="344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</row>
    <row r="402" spans="1:22" ht="15.75" customHeight="1">
      <c r="A402" s="344"/>
      <c r="B402" s="82"/>
      <c r="C402" s="82"/>
      <c r="D402" s="83"/>
      <c r="E402" s="83"/>
      <c r="F402" s="568"/>
      <c r="G402" s="568"/>
      <c r="H402" s="83"/>
      <c r="I402" s="344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</row>
    <row r="403" spans="1:22" ht="15.75" customHeight="1">
      <c r="A403" s="344"/>
      <c r="B403" s="82"/>
      <c r="C403" s="82"/>
      <c r="D403" s="83"/>
      <c r="E403" s="83"/>
      <c r="F403" s="568"/>
      <c r="G403" s="568"/>
      <c r="H403" s="83"/>
      <c r="I403" s="344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</row>
    <row r="404" spans="1:22" ht="15.75" customHeight="1">
      <c r="A404" s="344"/>
      <c r="B404" s="82"/>
      <c r="C404" s="82"/>
      <c r="D404" s="83"/>
      <c r="E404" s="83"/>
      <c r="F404" s="568"/>
      <c r="G404" s="568"/>
      <c r="H404" s="83"/>
      <c r="I404" s="344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</row>
    <row r="405" spans="1:22" ht="15.75" customHeight="1">
      <c r="A405" s="344"/>
      <c r="B405" s="82"/>
      <c r="C405" s="82"/>
      <c r="D405" s="83"/>
      <c r="E405" s="83"/>
      <c r="F405" s="568"/>
      <c r="G405" s="568"/>
      <c r="H405" s="83"/>
      <c r="I405" s="344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</row>
    <row r="406" spans="1:22" ht="15.75" customHeight="1">
      <c r="A406" s="344"/>
      <c r="B406" s="82"/>
      <c r="C406" s="82"/>
      <c r="D406" s="83"/>
      <c r="E406" s="83"/>
      <c r="F406" s="568"/>
      <c r="G406" s="568"/>
      <c r="H406" s="83"/>
      <c r="I406" s="344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</row>
    <row r="407" spans="1:22" ht="15.75" customHeight="1">
      <c r="A407" s="344"/>
      <c r="B407" s="82"/>
      <c r="C407" s="82"/>
      <c r="D407" s="83"/>
      <c r="E407" s="83"/>
      <c r="F407" s="568"/>
      <c r="G407" s="568"/>
      <c r="H407" s="83"/>
      <c r="I407" s="344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</row>
    <row r="408" spans="1:22" ht="15.75" customHeight="1">
      <c r="A408" s="344"/>
      <c r="B408" s="82"/>
      <c r="C408" s="82"/>
      <c r="D408" s="83"/>
      <c r="E408" s="83"/>
      <c r="F408" s="568"/>
      <c r="G408" s="568"/>
      <c r="H408" s="83"/>
      <c r="I408" s="344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</row>
    <row r="409" spans="1:22" ht="15.75" customHeight="1">
      <c r="A409" s="344"/>
      <c r="B409" s="82"/>
      <c r="C409" s="82"/>
      <c r="D409" s="83"/>
      <c r="E409" s="83"/>
      <c r="F409" s="568"/>
      <c r="G409" s="568"/>
      <c r="H409" s="83"/>
      <c r="I409" s="344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</row>
    <row r="410" spans="1:22" ht="15.75" customHeight="1">
      <c r="A410" s="344"/>
      <c r="B410" s="82"/>
      <c r="C410" s="82"/>
      <c r="D410" s="83"/>
      <c r="E410" s="83"/>
      <c r="F410" s="568"/>
      <c r="G410" s="568"/>
      <c r="H410" s="83"/>
      <c r="I410" s="344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</row>
    <row r="411" spans="1:22" ht="15.75" customHeight="1">
      <c r="A411" s="344"/>
      <c r="B411" s="82"/>
      <c r="C411" s="82"/>
      <c r="D411" s="83"/>
      <c r="E411" s="83"/>
      <c r="F411" s="568"/>
      <c r="G411" s="568"/>
      <c r="H411" s="83"/>
      <c r="I411" s="344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</row>
    <row r="412" spans="1:22" ht="15.75" customHeight="1">
      <c r="A412" s="344"/>
      <c r="B412" s="82"/>
      <c r="C412" s="82"/>
      <c r="D412" s="83"/>
      <c r="E412" s="83"/>
      <c r="F412" s="568"/>
      <c r="G412" s="568"/>
      <c r="H412" s="83"/>
      <c r="I412" s="344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</row>
    <row r="413" spans="1:22" ht="15.75" customHeight="1">
      <c r="A413" s="344"/>
      <c r="B413" s="82"/>
      <c r="C413" s="82"/>
      <c r="D413" s="83"/>
      <c r="E413" s="83"/>
      <c r="F413" s="568"/>
      <c r="G413" s="568"/>
      <c r="H413" s="83"/>
      <c r="I413" s="344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</row>
    <row r="414" spans="1:22" ht="15.75" customHeight="1">
      <c r="A414" s="344"/>
      <c r="B414" s="82"/>
      <c r="C414" s="82"/>
      <c r="D414" s="83"/>
      <c r="E414" s="83"/>
      <c r="F414" s="568"/>
      <c r="G414" s="568"/>
      <c r="H414" s="83"/>
      <c r="I414" s="344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</row>
    <row r="415" spans="1:22" ht="15.75" customHeight="1">
      <c r="A415" s="344"/>
      <c r="B415" s="82"/>
      <c r="C415" s="82"/>
      <c r="D415" s="83"/>
      <c r="E415" s="83"/>
      <c r="F415" s="568"/>
      <c r="G415" s="568"/>
      <c r="H415" s="83"/>
      <c r="I415" s="344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</row>
    <row r="416" spans="1:22" ht="15.75" customHeight="1">
      <c r="A416" s="344"/>
      <c r="B416" s="82"/>
      <c r="C416" s="82"/>
      <c r="D416" s="83"/>
      <c r="E416" s="83"/>
      <c r="F416" s="568"/>
      <c r="G416" s="568"/>
      <c r="H416" s="83"/>
      <c r="I416" s="344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</row>
    <row r="417" spans="1:22" ht="15.75" customHeight="1">
      <c r="A417" s="344"/>
      <c r="B417" s="82"/>
      <c r="C417" s="82"/>
      <c r="D417" s="83"/>
      <c r="E417" s="83"/>
      <c r="F417" s="568"/>
      <c r="G417" s="568"/>
      <c r="H417" s="83"/>
      <c r="I417" s="344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</row>
    <row r="418" spans="1:22" ht="15.75" customHeight="1">
      <c r="A418" s="344"/>
      <c r="B418" s="82"/>
      <c r="C418" s="82"/>
      <c r="D418" s="83"/>
      <c r="E418" s="83"/>
      <c r="F418" s="568"/>
      <c r="G418" s="568"/>
      <c r="H418" s="83"/>
      <c r="I418" s="344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</row>
    <row r="419" spans="1:22" ht="15.75" customHeight="1">
      <c r="A419" s="344"/>
      <c r="B419" s="82"/>
      <c r="C419" s="82"/>
      <c r="D419" s="83"/>
      <c r="E419" s="83"/>
      <c r="F419" s="568"/>
      <c r="G419" s="568"/>
      <c r="H419" s="83"/>
      <c r="I419" s="344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</row>
    <row r="420" spans="1:22" ht="15.75" customHeight="1">
      <c r="A420" s="344"/>
      <c r="B420" s="82"/>
      <c r="C420" s="82"/>
      <c r="D420" s="83"/>
      <c r="E420" s="83"/>
      <c r="F420" s="568"/>
      <c r="G420" s="568"/>
      <c r="H420" s="83"/>
      <c r="I420" s="344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</row>
    <row r="421" spans="1:22" ht="15.75" customHeight="1">
      <c r="A421" s="344"/>
      <c r="B421" s="82"/>
      <c r="C421" s="82"/>
      <c r="D421" s="83"/>
      <c r="E421" s="83"/>
      <c r="F421" s="568"/>
      <c r="G421" s="568"/>
      <c r="H421" s="83"/>
      <c r="I421" s="344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</row>
    <row r="422" spans="1:22" ht="15.75" customHeight="1">
      <c r="A422" s="344"/>
      <c r="B422" s="82"/>
      <c r="C422" s="82"/>
      <c r="D422" s="83"/>
      <c r="E422" s="83"/>
      <c r="F422" s="568"/>
      <c r="G422" s="568"/>
      <c r="H422" s="83"/>
      <c r="I422" s="344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</row>
    <row r="423" spans="1:22" ht="15.75" customHeight="1">
      <c r="A423" s="344"/>
      <c r="B423" s="82"/>
      <c r="C423" s="82"/>
      <c r="D423" s="83"/>
      <c r="E423" s="83"/>
      <c r="F423" s="568"/>
      <c r="G423" s="568"/>
      <c r="H423" s="83"/>
      <c r="I423" s="344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</row>
    <row r="424" spans="1:22" ht="15.75" customHeight="1">
      <c r="A424" s="344"/>
      <c r="B424" s="82"/>
      <c r="C424" s="82"/>
      <c r="D424" s="83"/>
      <c r="E424" s="83"/>
      <c r="F424" s="568"/>
      <c r="G424" s="568"/>
      <c r="H424" s="83"/>
      <c r="I424" s="344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</row>
    <row r="425" spans="1:22" ht="15.75" customHeight="1">
      <c r="A425" s="344"/>
      <c r="B425" s="82"/>
      <c r="C425" s="82"/>
      <c r="D425" s="83"/>
      <c r="E425" s="83"/>
      <c r="F425" s="568"/>
      <c r="G425" s="568"/>
      <c r="H425" s="83"/>
      <c r="I425" s="344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</row>
    <row r="426" spans="1:22" ht="15.75" customHeight="1">
      <c r="A426" s="344"/>
      <c r="B426" s="82"/>
      <c r="C426" s="82"/>
      <c r="D426" s="83"/>
      <c r="E426" s="83"/>
      <c r="F426" s="568"/>
      <c r="G426" s="568"/>
      <c r="H426" s="83"/>
      <c r="I426" s="344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</row>
    <row r="427" spans="1:22" ht="15.75" customHeight="1">
      <c r="A427" s="344"/>
      <c r="B427" s="82"/>
      <c r="C427" s="82"/>
      <c r="D427" s="83"/>
      <c r="E427" s="83"/>
      <c r="F427" s="568"/>
      <c r="G427" s="568"/>
      <c r="H427" s="83"/>
      <c r="I427" s="344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</row>
    <row r="428" spans="1:22" ht="15.75" customHeight="1">
      <c r="A428" s="344"/>
      <c r="B428" s="82"/>
      <c r="C428" s="82"/>
      <c r="D428" s="83"/>
      <c r="E428" s="83"/>
      <c r="F428" s="568"/>
      <c r="G428" s="568"/>
      <c r="H428" s="83"/>
      <c r="I428" s="344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</row>
    <row r="429" spans="1:22" ht="15.75" customHeight="1">
      <c r="A429" s="344"/>
      <c r="B429" s="82"/>
      <c r="C429" s="82"/>
      <c r="D429" s="83"/>
      <c r="E429" s="83"/>
      <c r="F429" s="568"/>
      <c r="G429" s="568"/>
      <c r="H429" s="83"/>
      <c r="I429" s="344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</row>
    <row r="430" spans="1:22" ht="15.75" customHeight="1">
      <c r="A430" s="344"/>
      <c r="B430" s="82"/>
      <c r="C430" s="82"/>
      <c r="D430" s="83"/>
      <c r="E430" s="83"/>
      <c r="F430" s="568"/>
      <c r="G430" s="568"/>
      <c r="H430" s="83"/>
      <c r="I430" s="344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</row>
    <row r="431" spans="1:22" ht="15.75" customHeight="1">
      <c r="A431" s="344"/>
      <c r="B431" s="82"/>
      <c r="C431" s="82"/>
      <c r="D431" s="83"/>
      <c r="E431" s="83"/>
      <c r="F431" s="568"/>
      <c r="G431" s="568"/>
      <c r="H431" s="83"/>
      <c r="I431" s="344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</row>
    <row r="432" spans="1:22" ht="15.75" customHeight="1">
      <c r="A432" s="344"/>
      <c r="B432" s="82"/>
      <c r="C432" s="82"/>
      <c r="D432" s="83"/>
      <c r="E432" s="83"/>
      <c r="F432" s="568"/>
      <c r="G432" s="568"/>
      <c r="H432" s="83"/>
      <c r="I432" s="344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</row>
    <row r="433" spans="1:22" ht="15.75" customHeight="1">
      <c r="A433" s="344"/>
      <c r="B433" s="82"/>
      <c r="C433" s="82"/>
      <c r="D433" s="83"/>
      <c r="E433" s="83"/>
      <c r="F433" s="568"/>
      <c r="G433" s="568"/>
      <c r="H433" s="83"/>
      <c r="I433" s="344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</row>
    <row r="434" spans="1:22" ht="15.75" customHeight="1">
      <c r="A434" s="344"/>
      <c r="B434" s="82"/>
      <c r="C434" s="82"/>
      <c r="D434" s="83"/>
      <c r="E434" s="83"/>
      <c r="F434" s="568"/>
      <c r="G434" s="568"/>
      <c r="H434" s="83"/>
      <c r="I434" s="344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</row>
    <row r="435" spans="1:22" ht="15.75" customHeight="1">
      <c r="A435" s="344"/>
      <c r="B435" s="82"/>
      <c r="C435" s="82"/>
      <c r="D435" s="83"/>
      <c r="E435" s="83"/>
      <c r="F435" s="568"/>
      <c r="G435" s="568"/>
      <c r="H435" s="83"/>
      <c r="I435" s="344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</row>
    <row r="436" spans="1:22" ht="15.75" customHeight="1">
      <c r="A436" s="344"/>
      <c r="B436" s="82"/>
      <c r="C436" s="82"/>
      <c r="D436" s="83"/>
      <c r="E436" s="83"/>
      <c r="F436" s="568"/>
      <c r="G436" s="568"/>
      <c r="H436" s="83"/>
      <c r="I436" s="344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</row>
    <row r="437" spans="1:22" ht="15.75" customHeight="1">
      <c r="A437" s="344"/>
      <c r="B437" s="82"/>
      <c r="C437" s="82"/>
      <c r="D437" s="83"/>
      <c r="E437" s="83"/>
      <c r="F437" s="568"/>
      <c r="G437" s="568"/>
      <c r="H437" s="83"/>
      <c r="I437" s="344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</row>
    <row r="438" spans="1:22" ht="15.75" customHeight="1">
      <c r="A438" s="344"/>
      <c r="B438" s="82"/>
      <c r="C438" s="82"/>
      <c r="D438" s="83"/>
      <c r="E438" s="83"/>
      <c r="F438" s="568"/>
      <c r="G438" s="568"/>
      <c r="H438" s="83"/>
      <c r="I438" s="344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</row>
    <row r="439" spans="1:22" ht="15.75" customHeight="1">
      <c r="A439" s="344"/>
      <c r="B439" s="82"/>
      <c r="C439" s="82"/>
      <c r="D439" s="83"/>
      <c r="E439" s="83"/>
      <c r="F439" s="568"/>
      <c r="G439" s="568"/>
      <c r="H439" s="83"/>
      <c r="I439" s="344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</row>
    <row r="440" spans="1:22" ht="15.75" customHeight="1">
      <c r="A440" s="344"/>
      <c r="B440" s="82"/>
      <c r="C440" s="82"/>
      <c r="D440" s="83"/>
      <c r="E440" s="83"/>
      <c r="F440" s="568"/>
      <c r="G440" s="568"/>
      <c r="H440" s="83"/>
      <c r="I440" s="344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</row>
    <row r="441" spans="1:22" ht="15.75" customHeight="1">
      <c r="A441" s="344"/>
      <c r="B441" s="82"/>
      <c r="C441" s="82"/>
      <c r="D441" s="83"/>
      <c r="E441" s="83"/>
      <c r="F441" s="568"/>
      <c r="G441" s="568"/>
      <c r="H441" s="83"/>
      <c r="I441" s="344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</row>
    <row r="442" spans="1:22" ht="15.75" customHeight="1">
      <c r="A442" s="344"/>
      <c r="B442" s="82"/>
      <c r="C442" s="82"/>
      <c r="D442" s="83"/>
      <c r="E442" s="83"/>
      <c r="F442" s="568"/>
      <c r="G442" s="568"/>
      <c r="H442" s="83"/>
      <c r="I442" s="344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</row>
    <row r="443" spans="1:22" ht="15.75" customHeight="1">
      <c r="A443" s="344"/>
      <c r="B443" s="82"/>
      <c r="C443" s="82"/>
      <c r="D443" s="83"/>
      <c r="E443" s="83"/>
      <c r="F443" s="568"/>
      <c r="G443" s="568"/>
      <c r="H443" s="83"/>
      <c r="I443" s="344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</row>
    <row r="444" spans="1:22" ht="15.75" customHeight="1">
      <c r="A444" s="344"/>
      <c r="B444" s="82"/>
      <c r="C444" s="82"/>
      <c r="D444" s="83"/>
      <c r="E444" s="83"/>
      <c r="F444" s="568"/>
      <c r="G444" s="568"/>
      <c r="H444" s="83"/>
      <c r="I444" s="344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</row>
    <row r="445" spans="1:22" ht="15.75" customHeight="1">
      <c r="A445" s="344"/>
      <c r="B445" s="82"/>
      <c r="C445" s="82"/>
      <c r="D445" s="83"/>
      <c r="E445" s="83"/>
      <c r="F445" s="568"/>
      <c r="G445" s="568"/>
      <c r="H445" s="83"/>
      <c r="I445" s="344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</row>
    <row r="446" spans="1:22" ht="15.75" customHeight="1">
      <c r="A446" s="344"/>
      <c r="B446" s="82"/>
      <c r="C446" s="82"/>
      <c r="D446" s="83"/>
      <c r="E446" s="83"/>
      <c r="F446" s="568"/>
      <c r="G446" s="568"/>
      <c r="H446" s="83"/>
      <c r="I446" s="344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</row>
    <row r="447" spans="1:22" ht="15.75" customHeight="1">
      <c r="A447" s="344"/>
      <c r="B447" s="82"/>
      <c r="C447" s="82"/>
      <c r="D447" s="83"/>
      <c r="E447" s="83"/>
      <c r="F447" s="568"/>
      <c r="G447" s="568"/>
      <c r="H447" s="83"/>
      <c r="I447" s="344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</row>
    <row r="448" spans="1:22" ht="15.75" customHeight="1">
      <c r="A448" s="344"/>
      <c r="B448" s="82"/>
      <c r="C448" s="82"/>
      <c r="D448" s="83"/>
      <c r="E448" s="83"/>
      <c r="F448" s="568"/>
      <c r="G448" s="568"/>
      <c r="H448" s="83"/>
      <c r="I448" s="344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</row>
    <row r="449" spans="1:22" ht="15.75" customHeight="1">
      <c r="A449" s="344"/>
      <c r="B449" s="82"/>
      <c r="C449" s="82"/>
      <c r="D449" s="83"/>
      <c r="E449" s="83"/>
      <c r="F449" s="568"/>
      <c r="G449" s="568"/>
      <c r="H449" s="83"/>
      <c r="I449" s="344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</row>
    <row r="450" spans="1:22" ht="15.75" customHeight="1">
      <c r="A450" s="344"/>
      <c r="B450" s="82"/>
      <c r="C450" s="82"/>
      <c r="D450" s="83"/>
      <c r="E450" s="83"/>
      <c r="F450" s="568"/>
      <c r="G450" s="568"/>
      <c r="H450" s="83"/>
      <c r="I450" s="344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</row>
    <row r="451" spans="1:22" ht="15.75" customHeight="1">
      <c r="A451" s="344"/>
      <c r="B451" s="82"/>
      <c r="C451" s="82"/>
      <c r="D451" s="83"/>
      <c r="E451" s="83"/>
      <c r="F451" s="568"/>
      <c r="G451" s="568"/>
      <c r="H451" s="83"/>
      <c r="I451" s="344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</row>
    <row r="452" spans="1:22" ht="15.75" customHeight="1">
      <c r="A452" s="344"/>
      <c r="B452" s="82"/>
      <c r="C452" s="82"/>
      <c r="D452" s="83"/>
      <c r="E452" s="83"/>
      <c r="F452" s="568"/>
      <c r="G452" s="568"/>
      <c r="H452" s="83"/>
      <c r="I452" s="344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</row>
    <row r="453" spans="1:22" ht="15.75" customHeight="1">
      <c r="A453" s="344"/>
      <c r="B453" s="82"/>
      <c r="C453" s="82"/>
      <c r="D453" s="83"/>
      <c r="E453" s="83"/>
      <c r="F453" s="568"/>
      <c r="G453" s="568"/>
      <c r="H453" s="83"/>
      <c r="I453" s="344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</row>
    <row r="454" spans="1:22" ht="15.75" customHeight="1">
      <c r="A454" s="344"/>
      <c r="B454" s="82"/>
      <c r="C454" s="82"/>
      <c r="D454" s="83"/>
      <c r="E454" s="83"/>
      <c r="F454" s="568"/>
      <c r="G454" s="568"/>
      <c r="H454" s="83"/>
      <c r="I454" s="344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</row>
    <row r="455" spans="1:22" ht="15.75" customHeight="1">
      <c r="A455" s="344"/>
      <c r="B455" s="82"/>
      <c r="C455" s="82"/>
      <c r="D455" s="83"/>
      <c r="E455" s="83"/>
      <c r="F455" s="568"/>
      <c r="G455" s="568"/>
      <c r="H455" s="83"/>
      <c r="I455" s="344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</row>
    <row r="456" spans="1:22" ht="15.75" customHeight="1">
      <c r="A456" s="344"/>
      <c r="B456" s="82"/>
      <c r="C456" s="82"/>
      <c r="D456" s="83"/>
      <c r="E456" s="83"/>
      <c r="F456" s="568"/>
      <c r="G456" s="568"/>
      <c r="H456" s="83"/>
      <c r="I456" s="344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</row>
    <row r="457" spans="1:22" ht="15.75" customHeight="1">
      <c r="A457" s="344"/>
      <c r="B457" s="82"/>
      <c r="C457" s="82"/>
      <c r="D457" s="83"/>
      <c r="E457" s="83"/>
      <c r="F457" s="568"/>
      <c r="G457" s="568"/>
      <c r="H457" s="83"/>
      <c r="I457" s="344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</row>
    <row r="458" spans="1:22" ht="15.75" customHeight="1">
      <c r="A458" s="344"/>
      <c r="B458" s="82"/>
      <c r="C458" s="82"/>
      <c r="D458" s="83"/>
      <c r="E458" s="83"/>
      <c r="F458" s="568"/>
      <c r="G458" s="568"/>
      <c r="H458" s="83"/>
      <c r="I458" s="344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</row>
    <row r="459" spans="1:22" ht="15.75" customHeight="1">
      <c r="A459" s="344"/>
      <c r="B459" s="82"/>
      <c r="C459" s="82"/>
      <c r="D459" s="83"/>
      <c r="E459" s="83"/>
      <c r="F459" s="568"/>
      <c r="G459" s="568"/>
      <c r="H459" s="83"/>
      <c r="I459" s="344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</row>
    <row r="460" spans="1:22" ht="15.75" customHeight="1">
      <c r="A460" s="344"/>
      <c r="B460" s="82"/>
      <c r="C460" s="82"/>
      <c r="D460" s="83"/>
      <c r="E460" s="83"/>
      <c r="F460" s="568"/>
      <c r="G460" s="568"/>
      <c r="H460" s="83"/>
      <c r="I460" s="344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</row>
    <row r="461" spans="1:22" ht="15.75" customHeight="1">
      <c r="A461" s="344"/>
      <c r="B461" s="82"/>
      <c r="C461" s="82"/>
      <c r="D461" s="83"/>
      <c r="E461" s="83"/>
      <c r="F461" s="568"/>
      <c r="G461" s="568"/>
      <c r="H461" s="83"/>
      <c r="I461" s="344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</row>
    <row r="462" spans="1:22" ht="15.75" customHeight="1">
      <c r="A462" s="344"/>
      <c r="B462" s="82"/>
      <c r="C462" s="82"/>
      <c r="D462" s="83"/>
      <c r="E462" s="83"/>
      <c r="F462" s="568"/>
      <c r="G462" s="568"/>
      <c r="H462" s="83"/>
      <c r="I462" s="344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</row>
    <row r="463" spans="1:22" ht="15.75" customHeight="1">
      <c r="A463" s="344"/>
      <c r="B463" s="82"/>
      <c r="C463" s="82"/>
      <c r="D463" s="83"/>
      <c r="E463" s="83"/>
      <c r="F463" s="568"/>
      <c r="G463" s="568"/>
      <c r="H463" s="83"/>
      <c r="I463" s="344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</row>
    <row r="464" spans="1:22" ht="15.75" customHeight="1">
      <c r="A464" s="344"/>
      <c r="B464" s="82"/>
      <c r="C464" s="82"/>
      <c r="D464" s="83"/>
      <c r="E464" s="83"/>
      <c r="F464" s="568"/>
      <c r="G464" s="568"/>
      <c r="H464" s="83"/>
      <c r="I464" s="344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</row>
    <row r="465" spans="1:22" ht="15.75" customHeight="1">
      <c r="A465" s="344"/>
      <c r="B465" s="82"/>
      <c r="C465" s="82"/>
      <c r="D465" s="83"/>
      <c r="E465" s="83"/>
      <c r="F465" s="568"/>
      <c r="G465" s="568"/>
      <c r="H465" s="83"/>
      <c r="I465" s="344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</row>
    <row r="466" spans="1:22" ht="15.75" customHeight="1">
      <c r="A466" s="344"/>
      <c r="B466" s="82"/>
      <c r="C466" s="82"/>
      <c r="D466" s="83"/>
      <c r="E466" s="83"/>
      <c r="F466" s="568"/>
      <c r="G466" s="568"/>
      <c r="H466" s="83"/>
      <c r="I466" s="344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</row>
    <row r="467" spans="1:22" ht="15.75" customHeight="1">
      <c r="A467" s="344"/>
      <c r="B467" s="82"/>
      <c r="C467" s="82"/>
      <c r="D467" s="83"/>
      <c r="E467" s="83"/>
      <c r="F467" s="568"/>
      <c r="G467" s="568"/>
      <c r="H467" s="83"/>
      <c r="I467" s="344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</row>
    <row r="468" spans="1:22" ht="15.75" customHeight="1">
      <c r="A468" s="344"/>
      <c r="B468" s="82"/>
      <c r="C468" s="82"/>
      <c r="D468" s="83"/>
      <c r="E468" s="83"/>
      <c r="F468" s="568"/>
      <c r="G468" s="568"/>
      <c r="H468" s="83"/>
      <c r="I468" s="344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</row>
    <row r="469" spans="1:22" ht="15.75" customHeight="1">
      <c r="A469" s="344"/>
      <c r="B469" s="82"/>
      <c r="C469" s="82"/>
      <c r="D469" s="83"/>
      <c r="E469" s="83"/>
      <c r="F469" s="568"/>
      <c r="G469" s="568"/>
      <c r="H469" s="83"/>
      <c r="I469" s="344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</row>
    <row r="470" spans="1:22" ht="15.75" customHeight="1">
      <c r="A470" s="344"/>
      <c r="B470" s="82"/>
      <c r="C470" s="82"/>
      <c r="D470" s="83"/>
      <c r="E470" s="83"/>
      <c r="F470" s="568"/>
      <c r="G470" s="568"/>
      <c r="H470" s="83"/>
      <c r="I470" s="344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</row>
    <row r="471" spans="1:22" ht="15.75" customHeight="1">
      <c r="A471" s="344"/>
      <c r="B471" s="82"/>
      <c r="C471" s="82"/>
      <c r="D471" s="83"/>
      <c r="E471" s="83"/>
      <c r="F471" s="568"/>
      <c r="G471" s="568"/>
      <c r="H471" s="83"/>
      <c r="I471" s="344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</row>
    <row r="472" spans="1:22" ht="15.75" customHeight="1">
      <c r="A472" s="344"/>
      <c r="B472" s="82"/>
      <c r="C472" s="82"/>
      <c r="D472" s="83"/>
      <c r="E472" s="83"/>
      <c r="F472" s="568"/>
      <c r="G472" s="568"/>
      <c r="H472" s="83"/>
      <c r="I472" s="344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</row>
    <row r="473" spans="1:22" ht="15.75" customHeight="1">
      <c r="A473" s="344"/>
      <c r="B473" s="82"/>
      <c r="C473" s="82"/>
      <c r="D473" s="83"/>
      <c r="E473" s="83"/>
      <c r="F473" s="568"/>
      <c r="G473" s="568"/>
      <c r="H473" s="83"/>
      <c r="I473" s="344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</row>
    <row r="474" spans="1:22" ht="15.75" customHeight="1">
      <c r="A474" s="344"/>
      <c r="B474" s="82"/>
      <c r="C474" s="82"/>
      <c r="D474" s="83"/>
      <c r="E474" s="83"/>
      <c r="F474" s="568"/>
      <c r="G474" s="568"/>
      <c r="H474" s="83"/>
      <c r="I474" s="344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</row>
    <row r="475" spans="1:22" ht="15.75" customHeight="1">
      <c r="A475" s="344"/>
      <c r="B475" s="82"/>
      <c r="C475" s="82"/>
      <c r="D475" s="83"/>
      <c r="E475" s="83"/>
      <c r="F475" s="568"/>
      <c r="G475" s="568"/>
      <c r="H475" s="83"/>
      <c r="I475" s="344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</row>
    <row r="476" spans="1:22" ht="15.75" customHeight="1">
      <c r="A476" s="344"/>
      <c r="B476" s="82"/>
      <c r="C476" s="82"/>
      <c r="D476" s="83"/>
      <c r="E476" s="83"/>
      <c r="F476" s="568"/>
      <c r="G476" s="568"/>
      <c r="H476" s="83"/>
      <c r="I476" s="344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</row>
    <row r="477" spans="1:22" ht="15.75" customHeight="1">
      <c r="A477" s="344"/>
      <c r="B477" s="82"/>
      <c r="C477" s="82"/>
      <c r="D477" s="83"/>
      <c r="E477" s="83"/>
      <c r="F477" s="568"/>
      <c r="G477" s="568"/>
      <c r="H477" s="83"/>
      <c r="I477" s="344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</row>
    <row r="478" spans="1:22" ht="15.75" customHeight="1">
      <c r="A478" s="344"/>
      <c r="B478" s="82"/>
      <c r="C478" s="82"/>
      <c r="D478" s="83"/>
      <c r="E478" s="83"/>
      <c r="F478" s="568"/>
      <c r="G478" s="568"/>
      <c r="H478" s="83"/>
      <c r="I478" s="344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</row>
    <row r="479" spans="1:22" ht="15.75" customHeight="1">
      <c r="A479" s="344"/>
      <c r="B479" s="82"/>
      <c r="C479" s="82"/>
      <c r="D479" s="83"/>
      <c r="E479" s="83"/>
      <c r="F479" s="568"/>
      <c r="G479" s="568"/>
      <c r="H479" s="83"/>
      <c r="I479" s="344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</row>
    <row r="480" spans="1:22" ht="15.75" customHeight="1">
      <c r="A480" s="344"/>
      <c r="B480" s="82"/>
      <c r="C480" s="82"/>
      <c r="D480" s="83"/>
      <c r="E480" s="83"/>
      <c r="F480" s="568"/>
      <c r="G480" s="568"/>
      <c r="H480" s="83"/>
      <c r="I480" s="344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</row>
    <row r="481" spans="1:22" ht="15.75" customHeight="1">
      <c r="A481" s="344"/>
      <c r="B481" s="82"/>
      <c r="C481" s="82"/>
      <c r="D481" s="83"/>
      <c r="E481" s="83"/>
      <c r="F481" s="568"/>
      <c r="G481" s="568"/>
      <c r="H481" s="83"/>
      <c r="I481" s="344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</row>
    <row r="482" spans="1:22" ht="15.75" customHeight="1">
      <c r="A482" s="344"/>
      <c r="B482" s="82"/>
      <c r="C482" s="82"/>
      <c r="D482" s="83"/>
      <c r="E482" s="83"/>
      <c r="F482" s="568"/>
      <c r="G482" s="568"/>
      <c r="H482" s="83"/>
      <c r="I482" s="344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</row>
    <row r="483" spans="1:22" ht="15.75" customHeight="1">
      <c r="A483" s="344"/>
      <c r="B483" s="82"/>
      <c r="C483" s="82"/>
      <c r="D483" s="83"/>
      <c r="E483" s="83"/>
      <c r="F483" s="568"/>
      <c r="G483" s="568"/>
      <c r="H483" s="83"/>
      <c r="I483" s="344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</row>
    <row r="484" spans="1:22" ht="15.75" customHeight="1">
      <c r="A484" s="344"/>
      <c r="B484" s="82"/>
      <c r="C484" s="82"/>
      <c r="D484" s="83"/>
      <c r="E484" s="83"/>
      <c r="F484" s="568"/>
      <c r="G484" s="568"/>
      <c r="H484" s="83"/>
      <c r="I484" s="344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</row>
    <row r="485" spans="1:22" ht="15.75" customHeight="1">
      <c r="A485" s="344"/>
      <c r="B485" s="82"/>
      <c r="C485" s="82"/>
      <c r="D485" s="83"/>
      <c r="E485" s="83"/>
      <c r="F485" s="568"/>
      <c r="G485" s="568"/>
      <c r="H485" s="83"/>
      <c r="I485" s="344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</row>
    <row r="486" spans="1:22" ht="15.75" customHeight="1">
      <c r="A486" s="344"/>
      <c r="B486" s="82"/>
      <c r="C486" s="82"/>
      <c r="D486" s="83"/>
      <c r="E486" s="83"/>
      <c r="F486" s="568"/>
      <c r="G486" s="568"/>
      <c r="H486" s="83"/>
      <c r="I486" s="344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</row>
    <row r="487" spans="1:22" ht="15.75" customHeight="1">
      <c r="A487" s="344"/>
      <c r="B487" s="82"/>
      <c r="C487" s="82"/>
      <c r="D487" s="83"/>
      <c r="E487" s="83"/>
      <c r="F487" s="568"/>
      <c r="G487" s="568"/>
      <c r="H487" s="83"/>
      <c r="I487" s="344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</row>
    <row r="488" spans="1:22" ht="15.75" customHeight="1">
      <c r="A488" s="344"/>
      <c r="B488" s="82"/>
      <c r="C488" s="82"/>
      <c r="D488" s="83"/>
      <c r="E488" s="83"/>
      <c r="F488" s="568"/>
      <c r="G488" s="568"/>
      <c r="H488" s="83"/>
      <c r="I488" s="344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</row>
    <row r="489" spans="1:22" ht="15.75" customHeight="1">
      <c r="A489" s="344"/>
      <c r="B489" s="82"/>
      <c r="C489" s="82"/>
      <c r="D489" s="83"/>
      <c r="E489" s="83"/>
      <c r="F489" s="568"/>
      <c r="G489" s="568"/>
      <c r="H489" s="83"/>
      <c r="I489" s="344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</row>
    <row r="490" spans="1:22" ht="15.75" customHeight="1">
      <c r="A490" s="344"/>
      <c r="B490" s="82"/>
      <c r="C490" s="82"/>
      <c r="D490" s="83"/>
      <c r="E490" s="83"/>
      <c r="F490" s="568"/>
      <c r="G490" s="568"/>
      <c r="H490" s="83"/>
      <c r="I490" s="344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</row>
    <row r="491" spans="1:22" ht="15.75" customHeight="1">
      <c r="A491" s="344"/>
      <c r="B491" s="82"/>
      <c r="C491" s="82"/>
      <c r="D491" s="83"/>
      <c r="E491" s="83"/>
      <c r="F491" s="568"/>
      <c r="G491" s="568"/>
      <c r="H491" s="83"/>
      <c r="I491" s="344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</row>
    <row r="492" spans="1:22" ht="15.75" customHeight="1">
      <c r="A492" s="344"/>
      <c r="B492" s="82"/>
      <c r="C492" s="82"/>
      <c r="D492" s="83"/>
      <c r="E492" s="83"/>
      <c r="F492" s="568"/>
      <c r="G492" s="568"/>
      <c r="H492" s="83"/>
      <c r="I492" s="344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</row>
    <row r="493" spans="1:22" ht="15.75" customHeight="1">
      <c r="A493" s="344"/>
      <c r="B493" s="82"/>
      <c r="C493" s="82"/>
      <c r="D493" s="83"/>
      <c r="E493" s="83"/>
      <c r="F493" s="568"/>
      <c r="G493" s="568"/>
      <c r="H493" s="83"/>
      <c r="I493" s="344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</row>
    <row r="494" spans="1:22" ht="15.75" customHeight="1">
      <c r="A494" s="344"/>
      <c r="B494" s="82"/>
      <c r="C494" s="82"/>
      <c r="D494" s="83"/>
      <c r="E494" s="83"/>
      <c r="F494" s="568"/>
      <c r="G494" s="568"/>
      <c r="H494" s="83"/>
      <c r="I494" s="344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</row>
    <row r="495" spans="1:22" ht="15.75" customHeight="1">
      <c r="A495" s="344"/>
      <c r="B495" s="82"/>
      <c r="C495" s="82"/>
      <c r="D495" s="83"/>
      <c r="E495" s="83"/>
      <c r="F495" s="568"/>
      <c r="G495" s="568"/>
      <c r="H495" s="83"/>
      <c r="I495" s="344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</row>
    <row r="496" spans="1:22" ht="15.75" customHeight="1">
      <c r="A496" s="344"/>
      <c r="B496" s="82"/>
      <c r="C496" s="82"/>
      <c r="D496" s="83"/>
      <c r="E496" s="83"/>
      <c r="F496" s="568"/>
      <c r="G496" s="568"/>
      <c r="H496" s="83"/>
      <c r="I496" s="344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</row>
    <row r="497" spans="1:22" ht="15.75" customHeight="1">
      <c r="A497" s="344"/>
      <c r="B497" s="82"/>
      <c r="C497" s="82"/>
      <c r="D497" s="83"/>
      <c r="E497" s="83"/>
      <c r="F497" s="568"/>
      <c r="G497" s="568"/>
      <c r="H497" s="83"/>
      <c r="I497" s="344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</row>
    <row r="498" spans="1:22" ht="15.75" customHeight="1">
      <c r="A498" s="344"/>
      <c r="B498" s="82"/>
      <c r="C498" s="82"/>
      <c r="D498" s="83"/>
      <c r="E498" s="83"/>
      <c r="F498" s="568"/>
      <c r="G498" s="568"/>
      <c r="H498" s="83"/>
      <c r="I498" s="344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</row>
    <row r="499" spans="1:22" ht="15.75" customHeight="1">
      <c r="A499" s="344"/>
      <c r="B499" s="82"/>
      <c r="C499" s="82"/>
      <c r="D499" s="83"/>
      <c r="E499" s="83"/>
      <c r="F499" s="568"/>
      <c r="G499" s="568"/>
      <c r="H499" s="83"/>
      <c r="I499" s="344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</row>
    <row r="500" spans="1:22" ht="15.75" customHeight="1">
      <c r="A500" s="344"/>
      <c r="B500" s="82"/>
      <c r="C500" s="82"/>
      <c r="D500" s="83"/>
      <c r="E500" s="83"/>
      <c r="F500" s="568"/>
      <c r="G500" s="568"/>
      <c r="H500" s="83"/>
      <c r="I500" s="344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</row>
    <row r="501" spans="1:22" ht="15.75" customHeight="1">
      <c r="A501" s="344"/>
      <c r="B501" s="82"/>
      <c r="C501" s="82"/>
      <c r="D501" s="83"/>
      <c r="E501" s="83"/>
      <c r="F501" s="568"/>
      <c r="G501" s="568"/>
      <c r="H501" s="83"/>
      <c r="I501" s="344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</row>
    <row r="502" spans="1:22" ht="15.75" customHeight="1">
      <c r="A502" s="344"/>
      <c r="B502" s="82"/>
      <c r="C502" s="82"/>
      <c r="D502" s="83"/>
      <c r="E502" s="83"/>
      <c r="F502" s="568"/>
      <c r="G502" s="568"/>
      <c r="H502" s="83"/>
      <c r="I502" s="344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</row>
    <row r="503" spans="1:22" ht="15.75" customHeight="1">
      <c r="A503" s="344"/>
      <c r="B503" s="82"/>
      <c r="C503" s="82"/>
      <c r="D503" s="83"/>
      <c r="E503" s="83"/>
      <c r="F503" s="568"/>
      <c r="G503" s="568"/>
      <c r="H503" s="83"/>
      <c r="I503" s="344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</row>
    <row r="504" spans="1:22" ht="15.75" customHeight="1">
      <c r="A504" s="344"/>
      <c r="B504" s="82"/>
      <c r="C504" s="82"/>
      <c r="D504" s="83"/>
      <c r="E504" s="83"/>
      <c r="F504" s="568"/>
      <c r="G504" s="568"/>
      <c r="H504" s="83"/>
      <c r="I504" s="344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</row>
    <row r="505" spans="1:22" ht="15.75" customHeight="1">
      <c r="A505" s="344"/>
      <c r="B505" s="82"/>
      <c r="C505" s="82"/>
      <c r="D505" s="83"/>
      <c r="E505" s="83"/>
      <c r="F505" s="568"/>
      <c r="G505" s="568"/>
      <c r="H505" s="83"/>
      <c r="I505" s="344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</row>
    <row r="506" spans="1:22" ht="15.75" customHeight="1">
      <c r="A506" s="344"/>
      <c r="B506" s="82"/>
      <c r="C506" s="82"/>
      <c r="D506" s="83"/>
      <c r="E506" s="83"/>
      <c r="F506" s="568"/>
      <c r="G506" s="568"/>
      <c r="H506" s="83"/>
      <c r="I506" s="344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</row>
    <row r="507" spans="1:22" ht="15.75" customHeight="1">
      <c r="A507" s="344"/>
      <c r="B507" s="82"/>
      <c r="C507" s="82"/>
      <c r="D507" s="83"/>
      <c r="E507" s="83"/>
      <c r="F507" s="568"/>
      <c r="G507" s="568"/>
      <c r="H507" s="83"/>
      <c r="I507" s="344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</row>
    <row r="508" spans="1:22" ht="15.75" customHeight="1">
      <c r="A508" s="344"/>
      <c r="B508" s="82"/>
      <c r="C508" s="82"/>
      <c r="D508" s="83"/>
      <c r="E508" s="83"/>
      <c r="F508" s="568"/>
      <c r="G508" s="568"/>
      <c r="H508" s="83"/>
      <c r="I508" s="344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</row>
    <row r="509" spans="1:22" ht="15.75" customHeight="1">
      <c r="A509" s="344"/>
      <c r="B509" s="82"/>
      <c r="C509" s="82"/>
      <c r="D509" s="83"/>
      <c r="E509" s="83"/>
      <c r="F509" s="568"/>
      <c r="G509" s="568"/>
      <c r="H509" s="83"/>
      <c r="I509" s="344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</row>
    <row r="510" spans="1:22" ht="15.75" customHeight="1">
      <c r="A510" s="344"/>
      <c r="B510" s="82"/>
      <c r="C510" s="82"/>
      <c r="D510" s="83"/>
      <c r="E510" s="83"/>
      <c r="F510" s="568"/>
      <c r="G510" s="568"/>
      <c r="H510" s="83"/>
      <c r="I510" s="344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</row>
    <row r="511" spans="1:22" ht="15.75" customHeight="1">
      <c r="A511" s="344"/>
      <c r="B511" s="82"/>
      <c r="C511" s="82"/>
      <c r="D511" s="83"/>
      <c r="E511" s="83"/>
      <c r="F511" s="568"/>
      <c r="G511" s="568"/>
      <c r="H511" s="83"/>
      <c r="I511" s="344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</row>
    <row r="512" spans="1:22" ht="15.75" customHeight="1">
      <c r="A512" s="344"/>
      <c r="B512" s="82"/>
      <c r="C512" s="82"/>
      <c r="D512" s="83"/>
      <c r="E512" s="83"/>
      <c r="F512" s="568"/>
      <c r="G512" s="568"/>
      <c r="H512" s="83"/>
      <c r="I512" s="344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</row>
    <row r="513" spans="1:22" ht="15.75" customHeight="1">
      <c r="A513" s="344"/>
      <c r="B513" s="82"/>
      <c r="C513" s="82"/>
      <c r="D513" s="83"/>
      <c r="E513" s="83"/>
      <c r="F513" s="568"/>
      <c r="G513" s="568"/>
      <c r="H513" s="83"/>
      <c r="I513" s="344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</row>
    <row r="514" spans="1:22" ht="15.75" customHeight="1">
      <c r="A514" s="344"/>
      <c r="B514" s="82"/>
      <c r="C514" s="82"/>
      <c r="D514" s="83"/>
      <c r="E514" s="83"/>
      <c r="F514" s="568"/>
      <c r="G514" s="568"/>
      <c r="H514" s="83"/>
      <c r="I514" s="344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</row>
    <row r="515" spans="1:22" ht="15.75" customHeight="1">
      <c r="A515" s="344"/>
      <c r="B515" s="82"/>
      <c r="C515" s="82"/>
      <c r="D515" s="83"/>
      <c r="E515" s="83"/>
      <c r="F515" s="568"/>
      <c r="G515" s="568"/>
      <c r="H515" s="83"/>
      <c r="I515" s="344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</row>
    <row r="516" spans="1:22" ht="15.75" customHeight="1">
      <c r="A516" s="344"/>
      <c r="B516" s="82"/>
      <c r="C516" s="82"/>
      <c r="D516" s="83"/>
      <c r="E516" s="83"/>
      <c r="F516" s="568"/>
      <c r="G516" s="568"/>
      <c r="H516" s="83"/>
      <c r="I516" s="344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</row>
    <row r="517" spans="1:22" ht="15.75" customHeight="1">
      <c r="A517" s="344"/>
      <c r="B517" s="82"/>
      <c r="C517" s="82"/>
      <c r="D517" s="83"/>
      <c r="E517" s="83"/>
      <c r="F517" s="568"/>
      <c r="G517" s="568"/>
      <c r="H517" s="83"/>
      <c r="I517" s="344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</row>
    <row r="518" spans="1:22" ht="15.75" customHeight="1">
      <c r="A518" s="344"/>
      <c r="B518" s="82"/>
      <c r="C518" s="82"/>
      <c r="D518" s="83"/>
      <c r="E518" s="83"/>
      <c r="F518" s="568"/>
      <c r="G518" s="568"/>
      <c r="H518" s="83"/>
      <c r="I518" s="344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</row>
    <row r="519" spans="1:22" ht="15.75" customHeight="1">
      <c r="A519" s="344"/>
      <c r="B519" s="82"/>
      <c r="C519" s="82"/>
      <c r="D519" s="83"/>
      <c r="E519" s="83"/>
      <c r="F519" s="568"/>
      <c r="G519" s="568"/>
      <c r="H519" s="83"/>
      <c r="I519" s="344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</row>
    <row r="520" spans="1:22" ht="15.75" customHeight="1">
      <c r="A520" s="344"/>
      <c r="B520" s="82"/>
      <c r="C520" s="82"/>
      <c r="D520" s="83"/>
      <c r="E520" s="83"/>
      <c r="F520" s="568"/>
      <c r="G520" s="568"/>
      <c r="H520" s="83"/>
      <c r="I520" s="344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</row>
    <row r="521" spans="1:22" ht="15.75" customHeight="1">
      <c r="A521" s="344"/>
      <c r="B521" s="82"/>
      <c r="C521" s="82"/>
      <c r="D521" s="83"/>
      <c r="E521" s="83"/>
      <c r="F521" s="568"/>
      <c r="G521" s="568"/>
      <c r="H521" s="83"/>
      <c r="I521" s="344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</row>
    <row r="522" spans="1:22" ht="15.75" customHeight="1">
      <c r="A522" s="344"/>
      <c r="B522" s="82"/>
      <c r="C522" s="82"/>
      <c r="D522" s="83"/>
      <c r="E522" s="83"/>
      <c r="F522" s="568"/>
      <c r="G522" s="568"/>
      <c r="H522" s="83"/>
      <c r="I522" s="344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</row>
    <row r="523" spans="1:22" ht="15.75" customHeight="1">
      <c r="A523" s="344"/>
      <c r="B523" s="82"/>
      <c r="C523" s="82"/>
      <c r="D523" s="83"/>
      <c r="E523" s="83"/>
      <c r="F523" s="568"/>
      <c r="G523" s="568"/>
      <c r="H523" s="83"/>
      <c r="I523" s="344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</row>
    <row r="524" spans="1:22" ht="15.75" customHeight="1">
      <c r="A524" s="344"/>
      <c r="B524" s="82"/>
      <c r="C524" s="82"/>
      <c r="D524" s="83"/>
      <c r="E524" s="83"/>
      <c r="F524" s="568"/>
      <c r="G524" s="568"/>
      <c r="H524" s="83"/>
      <c r="I524" s="344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</row>
    <row r="525" spans="1:22" ht="15.75" customHeight="1">
      <c r="A525" s="344"/>
      <c r="B525" s="82"/>
      <c r="C525" s="82"/>
      <c r="D525" s="83"/>
      <c r="E525" s="83"/>
      <c r="F525" s="568"/>
      <c r="G525" s="568"/>
      <c r="H525" s="83"/>
      <c r="I525" s="344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</row>
    <row r="526" spans="1:22" ht="15.75" customHeight="1">
      <c r="A526" s="344"/>
      <c r="B526" s="82"/>
      <c r="C526" s="82"/>
      <c r="D526" s="83"/>
      <c r="E526" s="83"/>
      <c r="F526" s="568"/>
      <c r="G526" s="568"/>
      <c r="H526" s="83"/>
      <c r="I526" s="344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</row>
    <row r="527" spans="1:22" ht="15.75" customHeight="1">
      <c r="A527" s="344"/>
      <c r="B527" s="82"/>
      <c r="C527" s="82"/>
      <c r="D527" s="83"/>
      <c r="E527" s="83"/>
      <c r="F527" s="568"/>
      <c r="G527" s="568"/>
      <c r="H527" s="83"/>
      <c r="I527" s="344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</row>
    <row r="528" spans="1:22" ht="15.75" customHeight="1">
      <c r="A528" s="344"/>
      <c r="B528" s="82"/>
      <c r="C528" s="82"/>
      <c r="D528" s="83"/>
      <c r="E528" s="83"/>
      <c r="F528" s="568"/>
      <c r="G528" s="568"/>
      <c r="H528" s="83"/>
      <c r="I528" s="344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</row>
    <row r="529" spans="1:22" ht="15.75" customHeight="1">
      <c r="A529" s="344"/>
      <c r="B529" s="82"/>
      <c r="C529" s="82"/>
      <c r="D529" s="83"/>
      <c r="E529" s="83"/>
      <c r="F529" s="568"/>
      <c r="G529" s="568"/>
      <c r="H529" s="83"/>
      <c r="I529" s="344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</row>
    <row r="530" spans="1:22" ht="15.75" customHeight="1">
      <c r="A530" s="344"/>
      <c r="B530" s="82"/>
      <c r="C530" s="82"/>
      <c r="D530" s="83"/>
      <c r="E530" s="83"/>
      <c r="F530" s="568"/>
      <c r="G530" s="568"/>
      <c r="H530" s="83"/>
      <c r="I530" s="344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</row>
    <row r="531" spans="1:22" ht="15.75" customHeight="1">
      <c r="A531" s="344"/>
      <c r="B531" s="82"/>
      <c r="C531" s="82"/>
      <c r="D531" s="83"/>
      <c r="E531" s="83"/>
      <c r="F531" s="568"/>
      <c r="G531" s="568"/>
      <c r="H531" s="83"/>
      <c r="I531" s="344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</row>
    <row r="532" spans="1:22" ht="15.75" customHeight="1">
      <c r="A532" s="344"/>
      <c r="B532" s="82"/>
      <c r="C532" s="82"/>
      <c r="D532" s="83"/>
      <c r="E532" s="83"/>
      <c r="F532" s="568"/>
      <c r="G532" s="568"/>
      <c r="H532" s="83"/>
      <c r="I532" s="344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</row>
    <row r="533" spans="1:22" ht="15.75" customHeight="1">
      <c r="A533" s="344"/>
      <c r="B533" s="82"/>
      <c r="C533" s="82"/>
      <c r="D533" s="83"/>
      <c r="E533" s="83"/>
      <c r="F533" s="568"/>
      <c r="G533" s="568"/>
      <c r="H533" s="83"/>
      <c r="I533" s="344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</row>
    <row r="534" spans="1:22" ht="15.75" customHeight="1">
      <c r="A534" s="344"/>
      <c r="B534" s="82"/>
      <c r="C534" s="82"/>
      <c r="D534" s="83"/>
      <c r="E534" s="83"/>
      <c r="F534" s="568"/>
      <c r="G534" s="568"/>
      <c r="H534" s="83"/>
      <c r="I534" s="344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</row>
    <row r="535" spans="1:22" ht="15.75" customHeight="1">
      <c r="A535" s="344"/>
      <c r="B535" s="82"/>
      <c r="C535" s="82"/>
      <c r="D535" s="83"/>
      <c r="E535" s="83"/>
      <c r="F535" s="568"/>
      <c r="G535" s="568"/>
      <c r="H535" s="83"/>
      <c r="I535" s="344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</row>
    <row r="536" spans="1:22" ht="15.75" customHeight="1">
      <c r="A536" s="344"/>
      <c r="B536" s="82"/>
      <c r="C536" s="82"/>
      <c r="D536" s="83"/>
      <c r="E536" s="83"/>
      <c r="F536" s="568"/>
      <c r="G536" s="568"/>
      <c r="H536" s="83"/>
      <c r="I536" s="344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</row>
    <row r="537" spans="1:22" ht="15.75" customHeight="1">
      <c r="A537" s="344"/>
      <c r="B537" s="82"/>
      <c r="C537" s="82"/>
      <c r="D537" s="83"/>
      <c r="E537" s="83"/>
      <c r="F537" s="568"/>
      <c r="G537" s="568"/>
      <c r="H537" s="83"/>
      <c r="I537" s="344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</row>
    <row r="538" spans="1:22" ht="15.75" customHeight="1">
      <c r="A538" s="344"/>
      <c r="B538" s="82"/>
      <c r="C538" s="82"/>
      <c r="D538" s="83"/>
      <c r="E538" s="83"/>
      <c r="F538" s="568"/>
      <c r="G538" s="568"/>
      <c r="H538" s="83"/>
      <c r="I538" s="344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</row>
    <row r="539" spans="1:22" ht="15.75" customHeight="1">
      <c r="A539" s="344"/>
      <c r="B539" s="82"/>
      <c r="C539" s="82"/>
      <c r="D539" s="83"/>
      <c r="E539" s="83"/>
      <c r="F539" s="568"/>
      <c r="G539" s="568"/>
      <c r="H539" s="83"/>
      <c r="I539" s="344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</row>
    <row r="540" spans="1:22" ht="15.75" customHeight="1">
      <c r="A540" s="344"/>
      <c r="B540" s="82"/>
      <c r="C540" s="82"/>
      <c r="D540" s="83"/>
      <c r="E540" s="83"/>
      <c r="F540" s="568"/>
      <c r="G540" s="568"/>
      <c r="H540" s="83"/>
      <c r="I540" s="344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</row>
    <row r="541" spans="1:22" ht="15.75" customHeight="1">
      <c r="A541" s="344"/>
      <c r="B541" s="82"/>
      <c r="C541" s="82"/>
      <c r="D541" s="83"/>
      <c r="E541" s="83"/>
      <c r="F541" s="568"/>
      <c r="G541" s="568"/>
      <c r="H541" s="83"/>
      <c r="I541" s="344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</row>
    <row r="542" spans="1:22" ht="15.75" customHeight="1">
      <c r="A542" s="344"/>
      <c r="B542" s="82"/>
      <c r="C542" s="82"/>
      <c r="D542" s="83"/>
      <c r="E542" s="83"/>
      <c r="F542" s="568"/>
      <c r="G542" s="568"/>
      <c r="H542" s="83"/>
      <c r="I542" s="344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</row>
    <row r="543" spans="1:22" ht="15.75" customHeight="1">
      <c r="A543" s="344"/>
      <c r="B543" s="82"/>
      <c r="C543" s="82"/>
      <c r="D543" s="83"/>
      <c r="E543" s="83"/>
      <c r="F543" s="568"/>
      <c r="G543" s="568"/>
      <c r="H543" s="83"/>
      <c r="I543" s="344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</row>
    <row r="544" spans="1:22" ht="15.75" customHeight="1">
      <c r="A544" s="344"/>
      <c r="B544" s="82"/>
      <c r="C544" s="82"/>
      <c r="D544" s="83"/>
      <c r="E544" s="83"/>
      <c r="F544" s="568"/>
      <c r="G544" s="568"/>
      <c r="H544" s="83"/>
      <c r="I544" s="344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</row>
    <row r="545" spans="1:22" ht="15.75" customHeight="1">
      <c r="A545" s="344"/>
      <c r="B545" s="82"/>
      <c r="C545" s="82"/>
      <c r="D545" s="83"/>
      <c r="E545" s="83"/>
      <c r="F545" s="568"/>
      <c r="G545" s="568"/>
      <c r="H545" s="83"/>
      <c r="I545" s="344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</row>
    <row r="546" spans="1:22" ht="15.75" customHeight="1">
      <c r="A546" s="344"/>
      <c r="B546" s="82"/>
      <c r="C546" s="82"/>
      <c r="D546" s="83"/>
      <c r="E546" s="83"/>
      <c r="F546" s="568"/>
      <c r="G546" s="568"/>
      <c r="H546" s="83"/>
      <c r="I546" s="344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</row>
    <row r="547" spans="1:22" ht="15.75" customHeight="1">
      <c r="A547" s="344"/>
      <c r="B547" s="82"/>
      <c r="C547" s="82"/>
      <c r="D547" s="83"/>
      <c r="E547" s="83"/>
      <c r="F547" s="568"/>
      <c r="G547" s="568"/>
      <c r="H547" s="83"/>
      <c r="I547" s="344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</row>
    <row r="548" spans="1:22" ht="15.75" customHeight="1">
      <c r="A548" s="344"/>
      <c r="B548" s="82"/>
      <c r="C548" s="82"/>
      <c r="D548" s="83"/>
      <c r="E548" s="83"/>
      <c r="F548" s="568"/>
      <c r="G548" s="568"/>
      <c r="H548" s="83"/>
      <c r="I548" s="344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</row>
    <row r="549" spans="1:22" ht="15.75" customHeight="1">
      <c r="A549" s="344"/>
      <c r="B549" s="82"/>
      <c r="C549" s="82"/>
      <c r="D549" s="83"/>
      <c r="E549" s="83"/>
      <c r="F549" s="568"/>
      <c r="G549" s="568"/>
      <c r="H549" s="83"/>
      <c r="I549" s="344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</row>
    <row r="550" spans="1:22" ht="15.75" customHeight="1">
      <c r="A550" s="344"/>
      <c r="B550" s="82"/>
      <c r="C550" s="82"/>
      <c r="D550" s="83"/>
      <c r="E550" s="83"/>
      <c r="F550" s="568"/>
      <c r="G550" s="568"/>
      <c r="H550" s="83"/>
      <c r="I550" s="344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</row>
    <row r="551" spans="1:22" ht="15.75" customHeight="1">
      <c r="A551" s="344"/>
      <c r="B551" s="82"/>
      <c r="C551" s="82"/>
      <c r="D551" s="83"/>
      <c r="E551" s="83"/>
      <c r="F551" s="568"/>
      <c r="G551" s="568"/>
      <c r="H551" s="83"/>
      <c r="I551" s="344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</row>
    <row r="552" spans="1:22" ht="15.75" customHeight="1">
      <c r="A552" s="344"/>
      <c r="B552" s="82"/>
      <c r="C552" s="82"/>
      <c r="D552" s="83"/>
      <c r="E552" s="83"/>
      <c r="F552" s="568"/>
      <c r="G552" s="568"/>
      <c r="H552" s="83"/>
      <c r="I552" s="344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</row>
    <row r="553" spans="1:22" ht="15.75" customHeight="1">
      <c r="A553" s="344"/>
      <c r="B553" s="85"/>
      <c r="C553" s="85"/>
      <c r="D553" s="83"/>
      <c r="E553" s="83"/>
      <c r="F553" s="568"/>
      <c r="G553" s="568"/>
      <c r="H553" s="83"/>
      <c r="I553" s="344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</row>
    <row r="554" spans="1:22" ht="15.75" customHeight="1">
      <c r="A554" s="344"/>
      <c r="B554" s="85"/>
      <c r="C554" s="85"/>
      <c r="D554" s="83"/>
      <c r="E554" s="83"/>
      <c r="F554" s="568"/>
      <c r="G554" s="568"/>
      <c r="H554" s="83"/>
      <c r="I554" s="344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</row>
    <row r="555" spans="1:22" ht="15.75" customHeight="1">
      <c r="A555" s="344"/>
      <c r="B555" s="85"/>
      <c r="C555" s="85"/>
      <c r="D555" s="83"/>
      <c r="E555" s="83"/>
      <c r="F555" s="568"/>
      <c r="G555" s="568"/>
      <c r="H555" s="83"/>
      <c r="I555" s="344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</row>
    <row r="556" spans="1:22" ht="15.75" customHeight="1">
      <c r="A556" s="344"/>
      <c r="B556" s="85"/>
      <c r="C556" s="85"/>
      <c r="D556" s="83"/>
      <c r="E556" s="83"/>
      <c r="F556" s="568"/>
      <c r="G556" s="568"/>
      <c r="H556" s="83"/>
      <c r="I556" s="344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</row>
    <row r="557" spans="1:22" ht="15.75" customHeight="1">
      <c r="A557" s="344"/>
      <c r="B557" s="85"/>
      <c r="C557" s="85"/>
      <c r="D557" s="83"/>
      <c r="E557" s="83"/>
      <c r="F557" s="568"/>
      <c r="G557" s="568"/>
      <c r="H557" s="83"/>
      <c r="I557" s="344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</row>
    <row r="558" spans="1:22" ht="15.75" customHeight="1">
      <c r="A558" s="344"/>
      <c r="B558" s="85"/>
      <c r="C558" s="85"/>
      <c r="D558" s="83"/>
      <c r="E558" s="83"/>
      <c r="F558" s="568"/>
      <c r="G558" s="568"/>
      <c r="H558" s="83"/>
      <c r="I558" s="344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</row>
    <row r="559" spans="1:22" ht="15.75" customHeight="1">
      <c r="A559" s="344"/>
      <c r="B559" s="85"/>
      <c r="C559" s="85"/>
      <c r="D559" s="83"/>
      <c r="E559" s="83"/>
      <c r="F559" s="568"/>
      <c r="G559" s="568"/>
      <c r="H559" s="83"/>
      <c r="I559" s="344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</row>
    <row r="560" spans="1:22" ht="15.75" customHeight="1">
      <c r="A560" s="344"/>
      <c r="B560" s="85"/>
      <c r="C560" s="85"/>
      <c r="D560" s="83"/>
      <c r="E560" s="83"/>
      <c r="F560" s="568"/>
      <c r="G560" s="568"/>
      <c r="H560" s="83"/>
      <c r="I560" s="344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</row>
    <row r="561" spans="1:22" ht="15.75" customHeight="1">
      <c r="A561" s="344"/>
      <c r="B561" s="85"/>
      <c r="C561" s="85"/>
      <c r="D561" s="83"/>
      <c r="E561" s="83"/>
      <c r="F561" s="568"/>
      <c r="G561" s="568"/>
      <c r="H561" s="83"/>
      <c r="I561" s="344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</row>
    <row r="562" spans="1:22" ht="15.75" customHeight="1">
      <c r="A562" s="344"/>
      <c r="B562" s="85"/>
      <c r="C562" s="85"/>
      <c r="D562" s="83"/>
      <c r="E562" s="83"/>
      <c r="F562" s="568"/>
      <c r="G562" s="568"/>
      <c r="H562" s="83"/>
      <c r="I562" s="344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</row>
    <row r="563" spans="1:22" ht="15.75" customHeight="1">
      <c r="A563" s="344"/>
      <c r="B563" s="85"/>
      <c r="C563" s="85"/>
      <c r="D563" s="83"/>
      <c r="E563" s="83"/>
      <c r="F563" s="568"/>
      <c r="G563" s="568"/>
      <c r="H563" s="83"/>
      <c r="I563" s="344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</row>
    <row r="564" spans="1:22" ht="13.5" customHeight="1">
      <c r="F564" s="89"/>
      <c r="G564" s="89"/>
    </row>
    <row r="565" spans="1:22" ht="13.5" customHeight="1">
      <c r="F565" s="89"/>
      <c r="G565" s="89"/>
    </row>
    <row r="566" spans="1:22" ht="13.5" customHeight="1">
      <c r="F566" s="89"/>
      <c r="G566" s="89"/>
    </row>
    <row r="567" spans="1:22" ht="13.5" customHeight="1">
      <c r="F567" s="89"/>
      <c r="G567" s="89"/>
    </row>
    <row r="568" spans="1:22" ht="13.5" customHeight="1">
      <c r="F568" s="89"/>
      <c r="G568" s="89"/>
    </row>
    <row r="569" spans="1:22" ht="13.5" customHeight="1">
      <c r="F569" s="89"/>
      <c r="G569" s="89"/>
    </row>
    <row r="570" spans="1:22" ht="13.5" customHeight="1">
      <c r="F570" s="89"/>
      <c r="G570" s="89"/>
    </row>
    <row r="571" spans="1:22" ht="13.5" customHeight="1">
      <c r="F571" s="89"/>
      <c r="G571" s="89"/>
    </row>
    <row r="572" spans="1:22" ht="13.5" customHeight="1">
      <c r="F572" s="89"/>
      <c r="G572" s="89"/>
    </row>
    <row r="573" spans="1:22" ht="13.5" customHeight="1">
      <c r="F573" s="89"/>
      <c r="G573" s="89"/>
    </row>
    <row r="574" spans="1:22" ht="13.5" customHeight="1">
      <c r="F574" s="89"/>
      <c r="G574" s="89"/>
    </row>
    <row r="575" spans="1:22" ht="13.5" customHeight="1">
      <c r="F575" s="89"/>
      <c r="G575" s="89"/>
    </row>
    <row r="576" spans="1:22" ht="13.5" customHeight="1">
      <c r="F576" s="89"/>
      <c r="G576" s="89"/>
    </row>
    <row r="577" spans="6:7" ht="13.5" customHeight="1">
      <c r="F577" s="89"/>
      <c r="G577" s="89"/>
    </row>
    <row r="578" spans="6:7" ht="13.5" customHeight="1">
      <c r="F578" s="89"/>
      <c r="G578" s="89"/>
    </row>
    <row r="579" spans="6:7" ht="13.5" customHeight="1">
      <c r="F579" s="89"/>
      <c r="G579" s="89"/>
    </row>
    <row r="580" spans="6:7" ht="13.5" customHeight="1">
      <c r="F580" s="89"/>
      <c r="G580" s="89"/>
    </row>
    <row r="581" spans="6:7" ht="13.5" customHeight="1">
      <c r="F581" s="89"/>
      <c r="G581" s="89"/>
    </row>
    <row r="582" spans="6:7" ht="13.5" customHeight="1">
      <c r="F582" s="89"/>
      <c r="G582" s="89"/>
    </row>
    <row r="583" spans="6:7" ht="13.5" customHeight="1">
      <c r="F583" s="89"/>
      <c r="G583" s="89"/>
    </row>
    <row r="584" spans="6:7" ht="13.5" customHeight="1">
      <c r="F584" s="89"/>
      <c r="G584" s="89"/>
    </row>
    <row r="585" spans="6:7" ht="13.5" customHeight="1">
      <c r="F585" s="89"/>
      <c r="G585" s="89"/>
    </row>
    <row r="586" spans="6:7" ht="13.5" customHeight="1">
      <c r="F586" s="89"/>
      <c r="G586" s="89"/>
    </row>
    <row r="587" spans="6:7" ht="13.5" customHeight="1">
      <c r="F587" s="89"/>
      <c r="G587" s="89"/>
    </row>
    <row r="588" spans="6:7" ht="13.5" customHeight="1">
      <c r="F588" s="89"/>
      <c r="G588" s="89"/>
    </row>
    <row r="589" spans="6:7" ht="13.5" customHeight="1">
      <c r="F589" s="89"/>
      <c r="G589" s="89"/>
    </row>
    <row r="590" spans="6:7" ht="13.5" customHeight="1">
      <c r="F590" s="89"/>
      <c r="G590" s="89"/>
    </row>
    <row r="591" spans="6:7" ht="13.5" customHeight="1">
      <c r="F591" s="89"/>
      <c r="G591" s="89"/>
    </row>
    <row r="592" spans="6:7" ht="13.5" customHeight="1">
      <c r="F592" s="89"/>
      <c r="G592" s="89"/>
    </row>
    <row r="593" spans="6:7" ht="13.5" customHeight="1">
      <c r="F593" s="89"/>
      <c r="G593" s="89"/>
    </row>
    <row r="594" spans="6:7" ht="13.5" customHeight="1">
      <c r="F594" s="89"/>
      <c r="G594" s="89"/>
    </row>
    <row r="595" spans="6:7" ht="13.5" customHeight="1">
      <c r="F595" s="89"/>
      <c r="G595" s="89"/>
    </row>
    <row r="596" spans="6:7" ht="13.5" customHeight="1">
      <c r="F596" s="89"/>
      <c r="G596" s="89"/>
    </row>
    <row r="597" spans="6:7" ht="13.5" customHeight="1">
      <c r="F597" s="89"/>
      <c r="G597" s="89"/>
    </row>
    <row r="598" spans="6:7" ht="13.5" customHeight="1">
      <c r="F598" s="89"/>
      <c r="G598" s="89"/>
    </row>
    <row r="599" spans="6:7" ht="13.5" customHeight="1">
      <c r="F599" s="89"/>
      <c r="G599" s="89"/>
    </row>
    <row r="600" spans="6:7" ht="13.5" customHeight="1">
      <c r="F600" s="89"/>
      <c r="G600" s="89"/>
    </row>
    <row r="601" spans="6:7" ht="13.5" customHeight="1">
      <c r="F601" s="89"/>
      <c r="G601" s="89"/>
    </row>
    <row r="602" spans="6:7" ht="13.5" customHeight="1">
      <c r="F602" s="89"/>
      <c r="G602" s="89"/>
    </row>
    <row r="603" spans="6:7" ht="13.5" customHeight="1">
      <c r="F603" s="89"/>
      <c r="G603" s="89"/>
    </row>
    <row r="604" spans="6:7" ht="13.5" customHeight="1">
      <c r="F604" s="89"/>
      <c r="G604" s="89"/>
    </row>
    <row r="605" spans="6:7" ht="13.5" customHeight="1">
      <c r="F605" s="89"/>
      <c r="G605" s="89"/>
    </row>
    <row r="606" spans="6:7" ht="13.5" customHeight="1">
      <c r="F606" s="89"/>
      <c r="G606" s="89"/>
    </row>
    <row r="607" spans="6:7" ht="13.5" customHeight="1">
      <c r="F607" s="89"/>
      <c r="G607" s="89"/>
    </row>
    <row r="608" spans="6:7" ht="13.5" customHeight="1">
      <c r="F608" s="89"/>
      <c r="G608" s="89"/>
    </row>
    <row r="609" spans="6:7" ht="13.5" customHeight="1">
      <c r="F609" s="89"/>
      <c r="G609" s="89"/>
    </row>
    <row r="610" spans="6:7" ht="13.5" customHeight="1">
      <c r="F610" s="89"/>
      <c r="G610" s="89"/>
    </row>
    <row r="611" spans="6:7" ht="13.5" customHeight="1">
      <c r="F611" s="89"/>
      <c r="G611" s="89"/>
    </row>
    <row r="612" spans="6:7" ht="13.5" customHeight="1">
      <c r="F612" s="89"/>
      <c r="G612" s="89"/>
    </row>
    <row r="613" spans="6:7" ht="13.5" customHeight="1">
      <c r="F613" s="89"/>
      <c r="G613" s="89"/>
    </row>
    <row r="614" spans="6:7" ht="13.5" customHeight="1">
      <c r="F614" s="89"/>
      <c r="G614" s="89"/>
    </row>
    <row r="615" spans="6:7" ht="13.5" customHeight="1">
      <c r="F615" s="89"/>
      <c r="G615" s="89"/>
    </row>
    <row r="616" spans="6:7" ht="13.5" customHeight="1">
      <c r="F616" s="89"/>
      <c r="G616" s="89"/>
    </row>
    <row r="617" spans="6:7" ht="13.5" customHeight="1">
      <c r="F617" s="89"/>
      <c r="G617" s="89"/>
    </row>
    <row r="618" spans="6:7" ht="13.5" customHeight="1">
      <c r="F618" s="89"/>
      <c r="G618" s="89"/>
    </row>
    <row r="619" spans="6:7" ht="13.5" customHeight="1">
      <c r="F619" s="89"/>
      <c r="G619" s="89"/>
    </row>
    <row r="620" spans="6:7" ht="13.5" customHeight="1">
      <c r="F620" s="89"/>
      <c r="G620" s="89"/>
    </row>
    <row r="621" spans="6:7" ht="13.5" customHeight="1">
      <c r="F621" s="89"/>
      <c r="G621" s="89"/>
    </row>
    <row r="622" spans="6:7" ht="13.5" customHeight="1">
      <c r="F622" s="89"/>
      <c r="G622" s="89"/>
    </row>
    <row r="623" spans="6:7" ht="13.5" customHeight="1">
      <c r="F623" s="89"/>
      <c r="G623" s="89"/>
    </row>
    <row r="624" spans="6:7" ht="13.5" customHeight="1">
      <c r="F624" s="89"/>
      <c r="G624" s="89"/>
    </row>
    <row r="625" spans="6:7" ht="13.5" customHeight="1">
      <c r="F625" s="89"/>
      <c r="G625" s="89"/>
    </row>
    <row r="626" spans="6:7" ht="13.5" customHeight="1">
      <c r="F626" s="89"/>
      <c r="G626" s="89"/>
    </row>
    <row r="627" spans="6:7" ht="13.5" customHeight="1">
      <c r="F627" s="89"/>
      <c r="G627" s="89"/>
    </row>
    <row r="628" spans="6:7" ht="13.5" customHeight="1">
      <c r="F628" s="89"/>
      <c r="G628" s="89"/>
    </row>
    <row r="629" spans="6:7" ht="13.5" customHeight="1">
      <c r="F629" s="89"/>
      <c r="G629" s="89"/>
    </row>
    <row r="630" spans="6:7" ht="13.5" customHeight="1">
      <c r="F630" s="89"/>
      <c r="G630" s="89"/>
    </row>
    <row r="631" spans="6:7" ht="13.5" customHeight="1">
      <c r="F631" s="89"/>
      <c r="G631" s="89"/>
    </row>
    <row r="632" spans="6:7" ht="13.5" customHeight="1">
      <c r="F632" s="89"/>
      <c r="G632" s="89"/>
    </row>
    <row r="633" spans="6:7" ht="13.5" customHeight="1">
      <c r="F633" s="89"/>
      <c r="G633" s="89"/>
    </row>
    <row r="634" spans="6:7" ht="13.5" customHeight="1">
      <c r="F634" s="89"/>
      <c r="G634" s="89"/>
    </row>
    <row r="635" spans="6:7" ht="13.5" customHeight="1">
      <c r="F635" s="89"/>
      <c r="G635" s="89"/>
    </row>
    <row r="636" spans="6:7" ht="13.5" customHeight="1">
      <c r="F636" s="89"/>
      <c r="G636" s="89"/>
    </row>
    <row r="637" spans="6:7" ht="13.5" customHeight="1">
      <c r="F637" s="89"/>
      <c r="G637" s="89"/>
    </row>
    <row r="638" spans="6:7" ht="13.5" customHeight="1">
      <c r="F638" s="89"/>
      <c r="G638" s="89"/>
    </row>
    <row r="639" spans="6:7" ht="13.5" customHeight="1">
      <c r="F639" s="89"/>
      <c r="G639" s="89"/>
    </row>
    <row r="640" spans="6:7" ht="13.5" customHeight="1">
      <c r="F640" s="89"/>
      <c r="G640" s="89"/>
    </row>
    <row r="641" spans="6:7" ht="13.5" customHeight="1">
      <c r="F641" s="89"/>
      <c r="G641" s="89"/>
    </row>
    <row r="642" spans="6:7" ht="13.5" customHeight="1">
      <c r="F642" s="89"/>
      <c r="G642" s="89"/>
    </row>
    <row r="643" spans="6:7" ht="13.5" customHeight="1">
      <c r="F643" s="89"/>
      <c r="G643" s="89"/>
    </row>
    <row r="644" spans="6:7" ht="13.5" customHeight="1">
      <c r="F644" s="89"/>
      <c r="G644" s="89"/>
    </row>
    <row r="645" spans="6:7" ht="13.5" customHeight="1">
      <c r="F645" s="89"/>
      <c r="G645" s="89"/>
    </row>
    <row r="646" spans="6:7" ht="13.5" customHeight="1">
      <c r="F646" s="89"/>
      <c r="G646" s="89"/>
    </row>
    <row r="647" spans="6:7" ht="13.5" customHeight="1">
      <c r="F647" s="89"/>
      <c r="G647" s="89"/>
    </row>
    <row r="648" spans="6:7" ht="13.5" customHeight="1">
      <c r="F648" s="89"/>
      <c r="G648" s="89"/>
    </row>
    <row r="649" spans="6:7" ht="13.5" customHeight="1">
      <c r="F649" s="89"/>
      <c r="G649" s="89"/>
    </row>
    <row r="650" spans="6:7" ht="13.5" customHeight="1">
      <c r="F650" s="89"/>
      <c r="G650" s="89"/>
    </row>
    <row r="651" spans="6:7" ht="13.5" customHeight="1">
      <c r="F651" s="89"/>
      <c r="G651" s="89"/>
    </row>
    <row r="652" spans="6:7" ht="13.5" customHeight="1">
      <c r="F652" s="89"/>
      <c r="G652" s="89"/>
    </row>
    <row r="653" spans="6:7" ht="13.5" customHeight="1">
      <c r="F653" s="89"/>
      <c r="G653" s="89"/>
    </row>
    <row r="654" spans="6:7" ht="13.5" customHeight="1">
      <c r="F654" s="89"/>
      <c r="G654" s="89"/>
    </row>
    <row r="655" spans="6:7" ht="13.5" customHeight="1">
      <c r="F655" s="89"/>
      <c r="G655" s="89"/>
    </row>
    <row r="656" spans="6:7" ht="13.5" customHeight="1">
      <c r="F656" s="89"/>
      <c r="G656" s="89"/>
    </row>
    <row r="657" spans="6:7" ht="13.5" customHeight="1">
      <c r="F657" s="89"/>
      <c r="G657" s="89"/>
    </row>
    <row r="658" spans="6:7" ht="13.5" customHeight="1">
      <c r="F658" s="89"/>
      <c r="G658" s="89"/>
    </row>
    <row r="659" spans="6:7" ht="13.5" customHeight="1">
      <c r="F659" s="89"/>
      <c r="G659" s="89"/>
    </row>
    <row r="660" spans="6:7" ht="13.5" customHeight="1">
      <c r="F660" s="89"/>
      <c r="G660" s="89"/>
    </row>
    <row r="661" spans="6:7" ht="13.5" customHeight="1">
      <c r="F661" s="89"/>
      <c r="G661" s="89"/>
    </row>
    <row r="662" spans="6:7" ht="13.5" customHeight="1">
      <c r="F662" s="89"/>
      <c r="G662" s="89"/>
    </row>
    <row r="663" spans="6:7" ht="13.5" customHeight="1">
      <c r="F663" s="89"/>
      <c r="G663" s="89"/>
    </row>
    <row r="664" spans="6:7" ht="13.5" customHeight="1">
      <c r="F664" s="89"/>
      <c r="G664" s="89"/>
    </row>
    <row r="665" spans="6:7" ht="13.5" customHeight="1">
      <c r="F665" s="89"/>
      <c r="G665" s="89"/>
    </row>
    <row r="666" spans="6:7" ht="13.5" customHeight="1">
      <c r="F666" s="89"/>
      <c r="G666" s="89"/>
    </row>
    <row r="667" spans="6:7" ht="13.5" customHeight="1">
      <c r="F667" s="89"/>
      <c r="G667" s="89"/>
    </row>
    <row r="668" spans="6:7" ht="13.5" customHeight="1">
      <c r="F668" s="89"/>
      <c r="G668" s="89"/>
    </row>
    <row r="669" spans="6:7" ht="13.5" customHeight="1">
      <c r="F669" s="89"/>
      <c r="G669" s="89"/>
    </row>
    <row r="670" spans="6:7" ht="13.5" customHeight="1">
      <c r="F670" s="89"/>
      <c r="G670" s="89"/>
    </row>
    <row r="671" spans="6:7" ht="13.5" customHeight="1">
      <c r="F671" s="89"/>
      <c r="G671" s="89"/>
    </row>
    <row r="672" spans="6:7" ht="13.5" customHeight="1">
      <c r="F672" s="89"/>
      <c r="G672" s="89"/>
    </row>
    <row r="673" spans="6:7" ht="13.5" customHeight="1">
      <c r="F673" s="89"/>
      <c r="G673" s="89"/>
    </row>
    <row r="674" spans="6:7" ht="13.5" customHeight="1">
      <c r="F674" s="89"/>
      <c r="G674" s="89"/>
    </row>
    <row r="675" spans="6:7" ht="13.5" customHeight="1">
      <c r="F675" s="89"/>
      <c r="G675" s="89"/>
    </row>
    <row r="676" spans="6:7" ht="13.5" customHeight="1">
      <c r="F676" s="89"/>
      <c r="G676" s="89"/>
    </row>
    <row r="677" spans="6:7" ht="13.5" customHeight="1">
      <c r="F677" s="89"/>
      <c r="G677" s="89"/>
    </row>
    <row r="678" spans="6:7" ht="13.5" customHeight="1">
      <c r="F678" s="89"/>
      <c r="G678" s="89"/>
    </row>
    <row r="679" spans="6:7" ht="13.5" customHeight="1">
      <c r="F679" s="89"/>
      <c r="G679" s="89"/>
    </row>
    <row r="680" spans="6:7" ht="13.5" customHeight="1">
      <c r="F680" s="89"/>
      <c r="G680" s="89"/>
    </row>
    <row r="681" spans="6:7" ht="13.5" customHeight="1">
      <c r="F681" s="89"/>
      <c r="G681" s="89"/>
    </row>
    <row r="682" spans="6:7" ht="13.5" customHeight="1">
      <c r="F682" s="89"/>
      <c r="G682" s="89"/>
    </row>
    <row r="683" spans="6:7" ht="13.5" customHeight="1">
      <c r="F683" s="89"/>
      <c r="G683" s="89"/>
    </row>
    <row r="684" spans="6:7" ht="13.5" customHeight="1">
      <c r="F684" s="89"/>
      <c r="G684" s="89"/>
    </row>
    <row r="685" spans="6:7" ht="13.5" customHeight="1">
      <c r="F685" s="89"/>
      <c r="G685" s="89"/>
    </row>
    <row r="686" spans="6:7" ht="13.5" customHeight="1">
      <c r="F686" s="89"/>
      <c r="G686" s="89"/>
    </row>
    <row r="687" spans="6:7" ht="13.5" customHeight="1">
      <c r="F687" s="89"/>
      <c r="G687" s="89"/>
    </row>
    <row r="688" spans="6:7" ht="13.5" customHeight="1">
      <c r="F688" s="89"/>
      <c r="G688" s="89"/>
    </row>
    <row r="689" spans="6:7" ht="13.5" customHeight="1">
      <c r="F689" s="89"/>
      <c r="G689" s="89"/>
    </row>
    <row r="690" spans="6:7" ht="13.5" customHeight="1">
      <c r="F690" s="89"/>
      <c r="G690" s="89"/>
    </row>
    <row r="691" spans="6:7" ht="13.5" customHeight="1">
      <c r="F691" s="89"/>
      <c r="G691" s="89"/>
    </row>
    <row r="692" spans="6:7" ht="13.5" customHeight="1">
      <c r="F692" s="89"/>
      <c r="G692" s="89"/>
    </row>
    <row r="693" spans="6:7" ht="13.5" customHeight="1">
      <c r="F693" s="89"/>
      <c r="G693" s="89"/>
    </row>
    <row r="694" spans="6:7" ht="13.5" customHeight="1">
      <c r="F694" s="89"/>
      <c r="G694" s="89"/>
    </row>
    <row r="695" spans="6:7" ht="13.5" customHeight="1">
      <c r="F695" s="89"/>
      <c r="G695" s="89"/>
    </row>
    <row r="696" spans="6:7" ht="13.5" customHeight="1">
      <c r="F696" s="89"/>
      <c r="G696" s="89"/>
    </row>
    <row r="697" spans="6:7" ht="13.5" customHeight="1">
      <c r="F697" s="89"/>
      <c r="G697" s="89"/>
    </row>
    <row r="698" spans="6:7" ht="13.5" customHeight="1">
      <c r="F698" s="89"/>
      <c r="G698" s="89"/>
    </row>
    <row r="699" spans="6:7" ht="13.5" customHeight="1">
      <c r="F699" s="89"/>
      <c r="G699" s="89"/>
    </row>
    <row r="700" spans="6:7" ht="13.5" customHeight="1">
      <c r="F700" s="89"/>
      <c r="G700" s="89"/>
    </row>
    <row r="701" spans="6:7" ht="13.5" customHeight="1">
      <c r="F701" s="89"/>
      <c r="G701" s="89"/>
    </row>
    <row r="702" spans="6:7" ht="13.5" customHeight="1">
      <c r="F702" s="89"/>
      <c r="G702" s="89"/>
    </row>
    <row r="703" spans="6:7" ht="13.5" customHeight="1">
      <c r="F703" s="89"/>
      <c r="G703" s="89"/>
    </row>
    <row r="704" spans="6:7" ht="13.5" customHeight="1">
      <c r="F704" s="89"/>
      <c r="G704" s="89"/>
    </row>
    <row r="705" spans="6:7" ht="13.5" customHeight="1">
      <c r="F705" s="89"/>
      <c r="G705" s="89"/>
    </row>
    <row r="706" spans="6:7" ht="13.5" customHeight="1">
      <c r="F706" s="89"/>
      <c r="G706" s="89"/>
    </row>
    <row r="707" spans="6:7" ht="13.5" customHeight="1">
      <c r="F707" s="89"/>
      <c r="G707" s="89"/>
    </row>
    <row r="708" spans="6:7" ht="13.5" customHeight="1">
      <c r="F708" s="89"/>
      <c r="G708" s="89"/>
    </row>
    <row r="709" spans="6:7" ht="13.5" customHeight="1">
      <c r="F709" s="89"/>
      <c r="G709" s="89"/>
    </row>
    <row r="710" spans="6:7" ht="13.5" customHeight="1">
      <c r="F710" s="89"/>
      <c r="G710" s="89"/>
    </row>
    <row r="711" spans="6:7" ht="13.5" customHeight="1">
      <c r="F711" s="89"/>
      <c r="G711" s="89"/>
    </row>
    <row r="712" spans="6:7" ht="13.5" customHeight="1">
      <c r="F712" s="89"/>
      <c r="G712" s="89"/>
    </row>
    <row r="713" spans="6:7" ht="13.5" customHeight="1">
      <c r="F713" s="89"/>
      <c r="G713" s="89"/>
    </row>
    <row r="714" spans="6:7" ht="13.5" customHeight="1">
      <c r="F714" s="89"/>
      <c r="G714" s="89"/>
    </row>
    <row r="715" spans="6:7" ht="13.5" customHeight="1">
      <c r="F715" s="89"/>
      <c r="G715" s="89"/>
    </row>
    <row r="716" spans="6:7" ht="13.5" customHeight="1">
      <c r="F716" s="89"/>
      <c r="G716" s="89"/>
    </row>
    <row r="717" spans="6:7" ht="13.5" customHeight="1">
      <c r="F717" s="89"/>
      <c r="G717" s="89"/>
    </row>
    <row r="718" spans="6:7" ht="13.5" customHeight="1">
      <c r="F718" s="89"/>
      <c r="G718" s="89"/>
    </row>
    <row r="719" spans="6:7" ht="13.5" customHeight="1">
      <c r="F719" s="89"/>
      <c r="G719" s="89"/>
    </row>
    <row r="720" spans="6:7" ht="13.5" customHeight="1">
      <c r="F720" s="89"/>
      <c r="G720" s="89"/>
    </row>
    <row r="721" spans="6:7" ht="13.5" customHeight="1">
      <c r="F721" s="89"/>
      <c r="G721" s="89"/>
    </row>
    <row r="722" spans="6:7" ht="13.5" customHeight="1">
      <c r="F722" s="89"/>
      <c r="G722" s="89"/>
    </row>
    <row r="723" spans="6:7" ht="13.5" customHeight="1">
      <c r="F723" s="89"/>
      <c r="G723" s="89"/>
    </row>
    <row r="724" spans="6:7" ht="13.5" customHeight="1">
      <c r="F724" s="89"/>
      <c r="G724" s="89"/>
    </row>
    <row r="725" spans="6:7" ht="13.5" customHeight="1">
      <c r="F725" s="89"/>
      <c r="G725" s="89"/>
    </row>
    <row r="726" spans="6:7" ht="13.5" customHeight="1">
      <c r="F726" s="89"/>
      <c r="G726" s="89"/>
    </row>
    <row r="727" spans="6:7" ht="13.5" customHeight="1">
      <c r="F727" s="89"/>
      <c r="G727" s="89"/>
    </row>
    <row r="728" spans="6:7" ht="13.5" customHeight="1">
      <c r="F728" s="89"/>
      <c r="G728" s="89"/>
    </row>
    <row r="729" spans="6:7" ht="13.5" customHeight="1">
      <c r="F729" s="89"/>
      <c r="G729" s="89"/>
    </row>
    <row r="730" spans="6:7" ht="13.5" customHeight="1">
      <c r="F730" s="89"/>
      <c r="G730" s="89"/>
    </row>
    <row r="731" spans="6:7" ht="13.5" customHeight="1">
      <c r="F731" s="89"/>
      <c r="G731" s="89"/>
    </row>
    <row r="732" spans="6:7" ht="13.5" customHeight="1">
      <c r="F732" s="89"/>
      <c r="G732" s="89"/>
    </row>
    <row r="733" spans="6:7" ht="13.5" customHeight="1">
      <c r="F733" s="89"/>
      <c r="G733" s="89"/>
    </row>
    <row r="734" spans="6:7" ht="13.5" customHeight="1">
      <c r="F734" s="89"/>
      <c r="G734" s="89"/>
    </row>
    <row r="735" spans="6:7" ht="13.5" customHeight="1">
      <c r="F735" s="89"/>
      <c r="G735" s="89"/>
    </row>
    <row r="736" spans="6:7" ht="13.5" customHeight="1">
      <c r="F736" s="89"/>
      <c r="G736" s="89"/>
    </row>
    <row r="737" spans="6:7" ht="13.5" customHeight="1">
      <c r="F737" s="89"/>
      <c r="G737" s="89"/>
    </row>
    <row r="738" spans="6:7" ht="13.5" customHeight="1">
      <c r="F738" s="89"/>
      <c r="G738" s="89"/>
    </row>
    <row r="739" spans="6:7" ht="13.5" customHeight="1">
      <c r="F739" s="89"/>
      <c r="G739" s="89"/>
    </row>
    <row r="740" spans="6:7" ht="13.5" customHeight="1">
      <c r="F740" s="89"/>
      <c r="G740" s="89"/>
    </row>
    <row r="741" spans="6:7" ht="13.5" customHeight="1">
      <c r="F741" s="89"/>
      <c r="G741" s="89"/>
    </row>
    <row r="742" spans="6:7" ht="13.5" customHeight="1">
      <c r="F742" s="89"/>
      <c r="G742" s="89"/>
    </row>
    <row r="743" spans="6:7" ht="13.5" customHeight="1">
      <c r="F743" s="89"/>
      <c r="G743" s="89"/>
    </row>
    <row r="744" spans="6:7" ht="13.5" customHeight="1">
      <c r="F744" s="89"/>
      <c r="G744" s="89"/>
    </row>
    <row r="745" spans="6:7" ht="13.5" customHeight="1">
      <c r="F745" s="89"/>
      <c r="G745" s="89"/>
    </row>
    <row r="746" spans="6:7" ht="13.5" customHeight="1">
      <c r="F746" s="89"/>
      <c r="G746" s="89"/>
    </row>
    <row r="747" spans="6:7" ht="13.5" customHeight="1">
      <c r="F747" s="89"/>
      <c r="G747" s="89"/>
    </row>
    <row r="748" spans="6:7" ht="13.5" customHeight="1">
      <c r="F748" s="89"/>
      <c r="G748" s="89"/>
    </row>
    <row r="749" spans="6:7" ht="13.5" customHeight="1">
      <c r="F749" s="89"/>
      <c r="G749" s="89"/>
    </row>
    <row r="750" spans="6:7" ht="13.5" customHeight="1">
      <c r="F750" s="89"/>
      <c r="G750" s="89"/>
    </row>
    <row r="751" spans="6:7" ht="13.5" customHeight="1">
      <c r="F751" s="89"/>
      <c r="G751" s="89"/>
    </row>
    <row r="752" spans="6:7" ht="13.5" customHeight="1">
      <c r="F752" s="89"/>
      <c r="G752" s="89"/>
    </row>
    <row r="753" spans="6:7" ht="13.5" customHeight="1">
      <c r="F753" s="89"/>
      <c r="G753" s="89"/>
    </row>
    <row r="754" spans="6:7" ht="13.5" customHeight="1">
      <c r="F754" s="89"/>
      <c r="G754" s="89"/>
    </row>
    <row r="755" spans="6:7" ht="13.5" customHeight="1">
      <c r="F755" s="89"/>
      <c r="G755" s="89"/>
    </row>
    <row r="756" spans="6:7" ht="13.5" customHeight="1">
      <c r="F756" s="89"/>
      <c r="G756" s="89"/>
    </row>
    <row r="757" spans="6:7" ht="13.5" customHeight="1">
      <c r="F757" s="89"/>
      <c r="G757" s="89"/>
    </row>
    <row r="758" spans="6:7" ht="13.5" customHeight="1">
      <c r="F758" s="89"/>
      <c r="G758" s="89"/>
    </row>
    <row r="759" spans="6:7" ht="13.5" customHeight="1">
      <c r="F759" s="89"/>
      <c r="G759" s="89"/>
    </row>
    <row r="760" spans="6:7" ht="13.5" customHeight="1">
      <c r="F760" s="89"/>
      <c r="G760" s="89"/>
    </row>
    <row r="761" spans="6:7" ht="13.5" customHeight="1">
      <c r="F761" s="89"/>
      <c r="G761" s="89"/>
    </row>
    <row r="762" spans="6:7" ht="13.5" customHeight="1">
      <c r="F762" s="89"/>
      <c r="G762" s="89"/>
    </row>
    <row r="763" spans="6:7" ht="13.5" customHeight="1">
      <c r="F763" s="89"/>
      <c r="G763" s="89"/>
    </row>
    <row r="764" spans="6:7" ht="13.5" customHeight="1">
      <c r="F764" s="89"/>
      <c r="G764" s="89"/>
    </row>
    <row r="765" spans="6:7" ht="13.5" customHeight="1">
      <c r="F765" s="89"/>
      <c r="G765" s="89"/>
    </row>
    <row r="766" spans="6:7" ht="13.5" customHeight="1">
      <c r="F766" s="89"/>
      <c r="G766" s="89"/>
    </row>
    <row r="767" spans="6:7" ht="13.5" customHeight="1">
      <c r="F767" s="89"/>
      <c r="G767" s="89"/>
    </row>
    <row r="768" spans="6:7" ht="13.5" customHeight="1">
      <c r="F768" s="89"/>
      <c r="G768" s="89"/>
    </row>
    <row r="769" spans="6:7" ht="13.5" customHeight="1">
      <c r="F769" s="89"/>
      <c r="G769" s="89"/>
    </row>
    <row r="770" spans="6:7" ht="13.5" customHeight="1">
      <c r="F770" s="89"/>
      <c r="G770" s="89"/>
    </row>
    <row r="771" spans="6:7" ht="13.5" customHeight="1">
      <c r="F771" s="89"/>
      <c r="G771" s="89"/>
    </row>
    <row r="772" spans="6:7" ht="13.5" customHeight="1">
      <c r="F772" s="89"/>
      <c r="G772" s="89"/>
    </row>
    <row r="773" spans="6:7" ht="13.5" customHeight="1">
      <c r="F773" s="89"/>
      <c r="G773" s="89"/>
    </row>
    <row r="774" spans="6:7" ht="13.5" customHeight="1">
      <c r="F774" s="89"/>
      <c r="G774" s="89"/>
    </row>
    <row r="775" spans="6:7" ht="13.5" customHeight="1">
      <c r="F775" s="89"/>
      <c r="G775" s="89"/>
    </row>
    <row r="776" spans="6:7" ht="13.5" customHeight="1">
      <c r="F776" s="89"/>
      <c r="G776" s="89"/>
    </row>
    <row r="777" spans="6:7" ht="13.5" customHeight="1">
      <c r="F777" s="89"/>
      <c r="G777" s="89"/>
    </row>
    <row r="778" spans="6:7" ht="13.5" customHeight="1">
      <c r="F778" s="89"/>
      <c r="G778" s="89"/>
    </row>
    <row r="779" spans="6:7" ht="13.5" customHeight="1">
      <c r="F779" s="89"/>
      <c r="G779" s="89"/>
    </row>
    <row r="780" spans="6:7" ht="13.5" customHeight="1">
      <c r="F780" s="89"/>
      <c r="G780" s="89"/>
    </row>
    <row r="781" spans="6:7" ht="13.5" customHeight="1">
      <c r="F781" s="89"/>
      <c r="G781" s="89"/>
    </row>
    <row r="782" spans="6:7" ht="13.5" customHeight="1">
      <c r="F782" s="89"/>
      <c r="G782" s="89"/>
    </row>
    <row r="783" spans="6:7" ht="13.5" customHeight="1">
      <c r="F783" s="89"/>
      <c r="G783" s="89"/>
    </row>
    <row r="784" spans="6:7" ht="13.5" customHeight="1">
      <c r="F784" s="89"/>
      <c r="G784" s="89"/>
    </row>
    <row r="785" spans="6:7" ht="13.5" customHeight="1">
      <c r="F785" s="89"/>
      <c r="G785" s="89"/>
    </row>
    <row r="786" spans="6:7" ht="13.5" customHeight="1">
      <c r="F786" s="89"/>
      <c r="G786" s="89"/>
    </row>
    <row r="787" spans="6:7" ht="13.5" customHeight="1">
      <c r="F787" s="89"/>
      <c r="G787" s="89"/>
    </row>
    <row r="788" spans="6:7" ht="13.5" customHeight="1">
      <c r="F788" s="89"/>
      <c r="G788" s="89"/>
    </row>
    <row r="789" spans="6:7" ht="13.5" customHeight="1">
      <c r="F789" s="89"/>
      <c r="G789" s="89"/>
    </row>
    <row r="790" spans="6:7" ht="13.5" customHeight="1">
      <c r="F790" s="89"/>
      <c r="G790" s="89"/>
    </row>
    <row r="791" spans="6:7" ht="13.5" customHeight="1">
      <c r="F791" s="89"/>
      <c r="G791" s="89"/>
    </row>
    <row r="792" spans="6:7" ht="13.5" customHeight="1">
      <c r="F792" s="89"/>
      <c r="G792" s="89"/>
    </row>
    <row r="793" spans="6:7" ht="13.5" customHeight="1">
      <c r="F793" s="89"/>
      <c r="G793" s="89"/>
    </row>
    <row r="794" spans="6:7" ht="13.5" customHeight="1">
      <c r="F794" s="89"/>
      <c r="G794" s="89"/>
    </row>
    <row r="795" spans="6:7" ht="13.5" customHeight="1">
      <c r="F795" s="89"/>
      <c r="G795" s="89"/>
    </row>
    <row r="796" spans="6:7" ht="13.5" customHeight="1">
      <c r="F796" s="89"/>
      <c r="G796" s="89"/>
    </row>
    <row r="797" spans="6:7" ht="13.5" customHeight="1">
      <c r="F797" s="89"/>
      <c r="G797" s="89"/>
    </row>
    <row r="798" spans="6:7" ht="13.5" customHeight="1">
      <c r="F798" s="89"/>
      <c r="G798" s="89"/>
    </row>
    <row r="799" spans="6:7" ht="13.5" customHeight="1">
      <c r="F799" s="89"/>
      <c r="G799" s="89"/>
    </row>
    <row r="800" spans="6:7" ht="13.5" customHeight="1">
      <c r="F800" s="89"/>
      <c r="G800" s="89"/>
    </row>
    <row r="801" spans="6:7" ht="13.5" customHeight="1">
      <c r="F801" s="89"/>
      <c r="G801" s="89"/>
    </row>
    <row r="802" spans="6:7" ht="13.5" customHeight="1">
      <c r="F802" s="89"/>
      <c r="G802" s="89"/>
    </row>
    <row r="803" spans="6:7" ht="13.5" customHeight="1">
      <c r="F803" s="89"/>
      <c r="G803" s="89"/>
    </row>
    <row r="804" spans="6:7" ht="13.5" customHeight="1">
      <c r="F804" s="89"/>
      <c r="G804" s="89"/>
    </row>
    <row r="805" spans="6:7" ht="13.5" customHeight="1">
      <c r="F805" s="89"/>
      <c r="G805" s="89"/>
    </row>
    <row r="806" spans="6:7" ht="13.5" customHeight="1">
      <c r="F806" s="89"/>
      <c r="G806" s="89"/>
    </row>
    <row r="807" spans="6:7" ht="13.5" customHeight="1">
      <c r="F807" s="89"/>
      <c r="G807" s="89"/>
    </row>
    <row r="808" spans="6:7" ht="13.5" customHeight="1">
      <c r="F808" s="89"/>
      <c r="G808" s="89"/>
    </row>
    <row r="809" spans="6:7" ht="13.5" customHeight="1">
      <c r="F809" s="89"/>
      <c r="G809" s="89"/>
    </row>
    <row r="810" spans="6:7" ht="13.5" customHeight="1">
      <c r="F810" s="89"/>
      <c r="G810" s="89"/>
    </row>
    <row r="811" spans="6:7" ht="13.5" customHeight="1">
      <c r="F811" s="89"/>
      <c r="G811" s="89"/>
    </row>
    <row r="812" spans="6:7" ht="13.5" customHeight="1">
      <c r="F812" s="89"/>
      <c r="G812" s="89"/>
    </row>
    <row r="813" spans="6:7" ht="13.5" customHeight="1">
      <c r="F813" s="89"/>
      <c r="G813" s="89"/>
    </row>
    <row r="814" spans="6:7" ht="13.5" customHeight="1">
      <c r="F814" s="89"/>
      <c r="G814" s="89"/>
    </row>
    <row r="815" spans="6:7" ht="13.5" customHeight="1">
      <c r="F815" s="89"/>
      <c r="G815" s="89"/>
    </row>
    <row r="816" spans="6:7" ht="13.5" customHeight="1">
      <c r="F816" s="89"/>
      <c r="G816" s="89"/>
    </row>
    <row r="817" spans="6:7" ht="13.5" customHeight="1">
      <c r="F817" s="89"/>
      <c r="G817" s="89"/>
    </row>
    <row r="818" spans="6:7" ht="13.5" customHeight="1">
      <c r="F818" s="89"/>
      <c r="G818" s="89"/>
    </row>
    <row r="819" spans="6:7" ht="13.5" customHeight="1">
      <c r="F819" s="89"/>
      <c r="G819" s="89"/>
    </row>
    <row r="820" spans="6:7" ht="13.5" customHeight="1">
      <c r="F820" s="89"/>
      <c r="G820" s="89"/>
    </row>
    <row r="821" spans="6:7" ht="13.5" customHeight="1">
      <c r="F821" s="89"/>
      <c r="G821" s="89"/>
    </row>
    <row r="822" spans="6:7" ht="13.5" customHeight="1">
      <c r="F822" s="89"/>
      <c r="G822" s="89"/>
    </row>
    <row r="823" spans="6:7" ht="13.5" customHeight="1">
      <c r="F823" s="89"/>
      <c r="G823" s="89"/>
    </row>
    <row r="824" spans="6:7" ht="13.5" customHeight="1">
      <c r="F824" s="89"/>
      <c r="G824" s="89"/>
    </row>
    <row r="825" spans="6:7" ht="13.5" customHeight="1">
      <c r="F825" s="89"/>
      <c r="G825" s="89"/>
    </row>
    <row r="826" spans="6:7" ht="13.5" customHeight="1">
      <c r="F826" s="89"/>
      <c r="G826" s="89"/>
    </row>
    <row r="827" spans="6:7" ht="13.5" customHeight="1">
      <c r="F827" s="89"/>
      <c r="G827" s="89"/>
    </row>
    <row r="828" spans="6:7" ht="13.5" customHeight="1">
      <c r="F828" s="89"/>
      <c r="G828" s="89"/>
    </row>
    <row r="829" spans="6:7" ht="13.5" customHeight="1">
      <c r="F829" s="89"/>
      <c r="G829" s="89"/>
    </row>
    <row r="830" spans="6:7" ht="13.5" customHeight="1">
      <c r="F830" s="89"/>
      <c r="G830" s="89"/>
    </row>
    <row r="831" spans="6:7" ht="13.5" customHeight="1">
      <c r="F831" s="89"/>
      <c r="G831" s="89"/>
    </row>
    <row r="832" spans="6:7" ht="13.5" customHeight="1">
      <c r="F832" s="89"/>
      <c r="G832" s="89"/>
    </row>
    <row r="833" spans="6:7" ht="13.5" customHeight="1">
      <c r="F833" s="89"/>
      <c r="G833" s="89"/>
    </row>
    <row r="834" spans="6:7" ht="13.5" customHeight="1">
      <c r="F834" s="89"/>
      <c r="G834" s="89"/>
    </row>
    <row r="835" spans="6:7" ht="13.5" customHeight="1">
      <c r="F835" s="89"/>
      <c r="G835" s="89"/>
    </row>
    <row r="836" spans="6:7" ht="13.5" customHeight="1">
      <c r="F836" s="89"/>
      <c r="G836" s="89"/>
    </row>
    <row r="837" spans="6:7" ht="13.5" customHeight="1">
      <c r="F837" s="89"/>
      <c r="G837" s="89"/>
    </row>
    <row r="838" spans="6:7" ht="13.5" customHeight="1">
      <c r="F838" s="89"/>
      <c r="G838" s="89"/>
    </row>
    <row r="839" spans="6:7" ht="13.5" customHeight="1">
      <c r="F839" s="89"/>
      <c r="G839" s="89"/>
    </row>
    <row r="840" spans="6:7" ht="13.5" customHeight="1">
      <c r="F840" s="89"/>
      <c r="G840" s="89"/>
    </row>
    <row r="841" spans="6:7" ht="13.5" customHeight="1">
      <c r="F841" s="89"/>
      <c r="G841" s="89"/>
    </row>
    <row r="842" spans="6:7" ht="13.5" customHeight="1">
      <c r="F842" s="89"/>
      <c r="G842" s="89"/>
    </row>
    <row r="843" spans="6:7" ht="13.5" customHeight="1">
      <c r="F843" s="89"/>
      <c r="G843" s="89"/>
    </row>
    <row r="844" spans="6:7" ht="13.5" customHeight="1">
      <c r="F844" s="89"/>
      <c r="G844" s="89"/>
    </row>
    <row r="845" spans="6:7" ht="13.5" customHeight="1">
      <c r="F845" s="89"/>
      <c r="G845" s="89"/>
    </row>
    <row r="846" spans="6:7" ht="13.5" customHeight="1">
      <c r="F846" s="89"/>
      <c r="G846" s="89"/>
    </row>
    <row r="847" spans="6:7" ht="13.5" customHeight="1">
      <c r="F847" s="89"/>
      <c r="G847" s="89"/>
    </row>
    <row r="848" spans="6:7" ht="13.5" customHeight="1">
      <c r="F848" s="89"/>
      <c r="G848" s="89"/>
    </row>
    <row r="849" spans="6:7" ht="13.5" customHeight="1">
      <c r="F849" s="89"/>
      <c r="G849" s="89"/>
    </row>
    <row r="850" spans="6:7" ht="13.5" customHeight="1">
      <c r="F850" s="89"/>
      <c r="G850" s="89"/>
    </row>
    <row r="851" spans="6:7" ht="13.5" customHeight="1">
      <c r="F851" s="89"/>
      <c r="G851" s="89"/>
    </row>
    <row r="852" spans="6:7" ht="13.5" customHeight="1">
      <c r="F852" s="89"/>
      <c r="G852" s="89"/>
    </row>
    <row r="853" spans="6:7" ht="13.5" customHeight="1">
      <c r="F853" s="89"/>
      <c r="G853" s="89"/>
    </row>
    <row r="854" spans="6:7" ht="13.5" customHeight="1">
      <c r="F854" s="89"/>
      <c r="G854" s="89"/>
    </row>
    <row r="855" spans="6:7" ht="13.5" customHeight="1">
      <c r="F855" s="89"/>
      <c r="G855" s="89"/>
    </row>
    <row r="856" spans="6:7" ht="13.5" customHeight="1">
      <c r="F856" s="89"/>
      <c r="G856" s="89"/>
    </row>
    <row r="857" spans="6:7" ht="13.5" customHeight="1">
      <c r="F857" s="89"/>
      <c r="G857" s="89"/>
    </row>
    <row r="858" spans="6:7" ht="13.5" customHeight="1">
      <c r="F858" s="89"/>
      <c r="G858" s="89"/>
    </row>
    <row r="859" spans="6:7" ht="13.5" customHeight="1">
      <c r="F859" s="89"/>
      <c r="G859" s="89"/>
    </row>
    <row r="860" spans="6:7" ht="13.5" customHeight="1">
      <c r="F860" s="89"/>
      <c r="G860" s="89"/>
    </row>
    <row r="861" spans="6:7" ht="13.5" customHeight="1">
      <c r="F861" s="89"/>
      <c r="G861" s="89"/>
    </row>
    <row r="862" spans="6:7" ht="13.5" customHeight="1">
      <c r="F862" s="89"/>
      <c r="G862" s="89"/>
    </row>
    <row r="863" spans="6:7" ht="13.5" customHeight="1">
      <c r="F863" s="89"/>
      <c r="G863" s="89"/>
    </row>
    <row r="864" spans="6:7" ht="13.5" customHeight="1">
      <c r="F864" s="89"/>
      <c r="G864" s="89"/>
    </row>
    <row r="865" spans="6:7" ht="13.5" customHeight="1">
      <c r="F865" s="89"/>
      <c r="G865" s="89"/>
    </row>
    <row r="866" spans="6:7" ht="13.5" customHeight="1">
      <c r="F866" s="89"/>
      <c r="G866" s="89"/>
    </row>
    <row r="867" spans="6:7" ht="13.5" customHeight="1">
      <c r="F867" s="89"/>
      <c r="G867" s="89"/>
    </row>
    <row r="868" spans="6:7" ht="13.5" customHeight="1">
      <c r="F868" s="89"/>
      <c r="G868" s="89"/>
    </row>
    <row r="869" spans="6:7" ht="13.5" customHeight="1">
      <c r="F869" s="89"/>
      <c r="G869" s="89"/>
    </row>
    <row r="870" spans="6:7" ht="13.5" customHeight="1">
      <c r="F870" s="89"/>
      <c r="G870" s="89"/>
    </row>
    <row r="871" spans="6:7" ht="13.5" customHeight="1">
      <c r="F871" s="89"/>
      <c r="G871" s="89"/>
    </row>
    <row r="872" spans="6:7" ht="13.5" customHeight="1">
      <c r="F872" s="89"/>
      <c r="G872" s="89"/>
    </row>
    <row r="873" spans="6:7" ht="13.5" customHeight="1">
      <c r="F873" s="89"/>
      <c r="G873" s="89"/>
    </row>
    <row r="874" spans="6:7" ht="13.5" customHeight="1">
      <c r="F874" s="89"/>
      <c r="G874" s="89"/>
    </row>
    <row r="875" spans="6:7" ht="13.5" customHeight="1">
      <c r="F875" s="89"/>
      <c r="G875" s="89"/>
    </row>
    <row r="876" spans="6:7" ht="13.5" customHeight="1">
      <c r="F876" s="89"/>
      <c r="G876" s="89"/>
    </row>
    <row r="877" spans="6:7" ht="13.5" customHeight="1">
      <c r="F877" s="89"/>
      <c r="G877" s="89"/>
    </row>
    <row r="878" spans="6:7" ht="13.5" customHeight="1">
      <c r="F878" s="89"/>
      <c r="G878" s="89"/>
    </row>
    <row r="879" spans="6:7" ht="13.5" customHeight="1">
      <c r="F879" s="89"/>
      <c r="G879" s="89"/>
    </row>
    <row r="880" spans="6:7" ht="13.5" customHeight="1">
      <c r="F880" s="89"/>
      <c r="G880" s="89"/>
    </row>
    <row r="881" spans="6:7" ht="13.5" customHeight="1">
      <c r="F881" s="89"/>
      <c r="G881" s="89"/>
    </row>
    <row r="882" spans="6:7" ht="13.5" customHeight="1">
      <c r="F882" s="89"/>
      <c r="G882" s="89"/>
    </row>
    <row r="883" spans="6:7" ht="13.5" customHeight="1">
      <c r="F883" s="89"/>
      <c r="G883" s="89"/>
    </row>
    <row r="884" spans="6:7" ht="13.5" customHeight="1">
      <c r="F884" s="89"/>
      <c r="G884" s="89"/>
    </row>
    <row r="885" spans="6:7" ht="13.5" customHeight="1">
      <c r="F885" s="89"/>
      <c r="G885" s="89"/>
    </row>
    <row r="886" spans="6:7" ht="13.5" customHeight="1">
      <c r="F886" s="89"/>
      <c r="G886" s="89"/>
    </row>
    <row r="887" spans="6:7" ht="13.5" customHeight="1">
      <c r="F887" s="89"/>
      <c r="G887" s="89"/>
    </row>
    <row r="888" spans="6:7" ht="13.5" customHeight="1">
      <c r="F888" s="89"/>
      <c r="G888" s="89"/>
    </row>
    <row r="889" spans="6:7" ht="13.5" customHeight="1">
      <c r="F889" s="89"/>
      <c r="G889" s="89"/>
    </row>
    <row r="890" spans="6:7" ht="13.5" customHeight="1">
      <c r="F890" s="89"/>
      <c r="G890" s="89"/>
    </row>
    <row r="891" spans="6:7" ht="13.5" customHeight="1">
      <c r="F891" s="89"/>
      <c r="G891" s="89"/>
    </row>
    <row r="892" spans="6:7" ht="13.5" customHeight="1">
      <c r="F892" s="89"/>
      <c r="G892" s="89"/>
    </row>
    <row r="893" spans="6:7" ht="13.5" customHeight="1">
      <c r="F893" s="89"/>
      <c r="G893" s="89"/>
    </row>
    <row r="894" spans="6:7" ht="13.5" customHeight="1">
      <c r="F894" s="89"/>
      <c r="G894" s="89"/>
    </row>
    <row r="895" spans="6:7" ht="13.5" customHeight="1">
      <c r="F895" s="89"/>
      <c r="G895" s="89"/>
    </row>
    <row r="896" spans="6:7" ht="13.5" customHeight="1">
      <c r="F896" s="89"/>
      <c r="G896" s="89"/>
    </row>
    <row r="897" spans="6:7" ht="13.5" customHeight="1">
      <c r="F897" s="89"/>
      <c r="G897" s="89"/>
    </row>
    <row r="898" spans="6:7" ht="13.5" customHeight="1">
      <c r="F898" s="89"/>
      <c r="G898" s="89"/>
    </row>
    <row r="899" spans="6:7" ht="13.5" customHeight="1">
      <c r="F899" s="89"/>
      <c r="G899" s="89"/>
    </row>
    <row r="900" spans="6:7" ht="13.5" customHeight="1">
      <c r="F900" s="89"/>
      <c r="G900" s="89"/>
    </row>
    <row r="901" spans="6:7" ht="13.5" customHeight="1">
      <c r="F901" s="89"/>
      <c r="G901" s="89"/>
    </row>
    <row r="902" spans="6:7" ht="13.5" customHeight="1">
      <c r="F902" s="89"/>
      <c r="G902" s="89"/>
    </row>
    <row r="903" spans="6:7" ht="13.5" customHeight="1">
      <c r="F903" s="89"/>
      <c r="G903" s="89"/>
    </row>
    <row r="904" spans="6:7" ht="13.5" customHeight="1">
      <c r="F904" s="89"/>
      <c r="G904" s="89"/>
    </row>
    <row r="905" spans="6:7" ht="13.5" customHeight="1">
      <c r="F905" s="89"/>
      <c r="G905" s="89"/>
    </row>
    <row r="906" spans="6:7" ht="13.5" customHeight="1">
      <c r="F906" s="89"/>
      <c r="G906" s="89"/>
    </row>
    <row r="907" spans="6:7" ht="13.5" customHeight="1">
      <c r="F907" s="89"/>
      <c r="G907" s="89"/>
    </row>
    <row r="908" spans="6:7" ht="13.5" customHeight="1">
      <c r="F908" s="89"/>
      <c r="G908" s="89"/>
    </row>
    <row r="909" spans="6:7" ht="13.5" customHeight="1">
      <c r="F909" s="89"/>
      <c r="G909" s="89"/>
    </row>
    <row r="910" spans="6:7" ht="13.5" customHeight="1">
      <c r="F910" s="89"/>
      <c r="G910" s="89"/>
    </row>
    <row r="911" spans="6:7" ht="13.5" customHeight="1">
      <c r="F911" s="89"/>
      <c r="G911" s="89"/>
    </row>
    <row r="912" spans="6:7" ht="13.5" customHeight="1">
      <c r="F912" s="89"/>
      <c r="G912" s="89"/>
    </row>
    <row r="913" spans="6:7" ht="13.5" customHeight="1">
      <c r="F913" s="89"/>
      <c r="G913" s="89"/>
    </row>
    <row r="914" spans="6:7" ht="13.5" customHeight="1">
      <c r="F914" s="89"/>
      <c r="G914" s="89"/>
    </row>
    <row r="915" spans="6:7" ht="13.5" customHeight="1">
      <c r="F915" s="89"/>
      <c r="G915" s="89"/>
    </row>
    <row r="916" spans="6:7" ht="13.5" customHeight="1">
      <c r="F916" s="89"/>
      <c r="G916" s="89"/>
    </row>
    <row r="917" spans="6:7" ht="13.5" customHeight="1">
      <c r="F917" s="89"/>
      <c r="G917" s="89"/>
    </row>
    <row r="918" spans="6:7" ht="13.5" customHeight="1">
      <c r="F918" s="89"/>
      <c r="G918" s="89"/>
    </row>
    <row r="919" spans="6:7" ht="13.5" customHeight="1">
      <c r="F919" s="89"/>
      <c r="G919" s="89"/>
    </row>
    <row r="920" spans="6:7" ht="13.5" customHeight="1">
      <c r="F920" s="89"/>
      <c r="G920" s="89"/>
    </row>
    <row r="921" spans="6:7" ht="13.5" customHeight="1">
      <c r="F921" s="89"/>
      <c r="G921" s="89"/>
    </row>
    <row r="922" spans="6:7" ht="13.5" customHeight="1">
      <c r="F922" s="89"/>
      <c r="G922" s="89"/>
    </row>
    <row r="923" spans="6:7" ht="13.5" customHeight="1">
      <c r="F923" s="89"/>
      <c r="G923" s="89"/>
    </row>
    <row r="924" spans="6:7" ht="13.5" customHeight="1">
      <c r="F924" s="89"/>
      <c r="G924" s="89"/>
    </row>
    <row r="925" spans="6:7" ht="13.5" customHeight="1">
      <c r="F925" s="89"/>
      <c r="G925" s="89"/>
    </row>
    <row r="926" spans="6:7" ht="13.5" customHeight="1">
      <c r="F926" s="89"/>
      <c r="G926" s="89"/>
    </row>
    <row r="927" spans="6:7" ht="13.5" customHeight="1">
      <c r="F927" s="89"/>
      <c r="G927" s="89"/>
    </row>
    <row r="928" spans="6:7" ht="13.5" customHeight="1">
      <c r="F928" s="89"/>
      <c r="G928" s="89"/>
    </row>
    <row r="929" spans="6:7" ht="13.5" customHeight="1">
      <c r="F929" s="89"/>
      <c r="G929" s="89"/>
    </row>
    <row r="930" spans="6:7" ht="13.5" customHeight="1">
      <c r="F930" s="89"/>
      <c r="G930" s="89"/>
    </row>
    <row r="931" spans="6:7" ht="13.5" customHeight="1">
      <c r="F931" s="89"/>
      <c r="G931" s="89"/>
    </row>
    <row r="932" spans="6:7" ht="13.5" customHeight="1">
      <c r="F932" s="89"/>
      <c r="G932" s="89"/>
    </row>
    <row r="933" spans="6:7" ht="13.5" customHeight="1">
      <c r="F933" s="89"/>
      <c r="G933" s="89"/>
    </row>
    <row r="934" spans="6:7" ht="13.5" customHeight="1">
      <c r="F934" s="89"/>
      <c r="G934" s="89"/>
    </row>
    <row r="935" spans="6:7" ht="13.5" customHeight="1">
      <c r="F935" s="89"/>
      <c r="G935" s="89"/>
    </row>
    <row r="936" spans="6:7" ht="13.5" customHeight="1">
      <c r="F936" s="89"/>
      <c r="G936" s="89"/>
    </row>
    <row r="937" spans="6:7" ht="13.5" customHeight="1">
      <c r="F937" s="89"/>
      <c r="G937" s="89"/>
    </row>
    <row r="938" spans="6:7" ht="13.5" customHeight="1">
      <c r="F938" s="89"/>
      <c r="G938" s="89"/>
    </row>
    <row r="939" spans="6:7" ht="13.5" customHeight="1">
      <c r="F939" s="89"/>
      <c r="G939" s="89"/>
    </row>
    <row r="940" spans="6:7" ht="13.5" customHeight="1">
      <c r="F940" s="89"/>
      <c r="G940" s="89"/>
    </row>
    <row r="941" spans="6:7" ht="13.5" customHeight="1">
      <c r="F941" s="89"/>
      <c r="G941" s="89"/>
    </row>
    <row r="942" spans="6:7" ht="13.5" customHeight="1">
      <c r="F942" s="89"/>
      <c r="G942" s="89"/>
    </row>
    <row r="943" spans="6:7" ht="13.5" customHeight="1">
      <c r="F943" s="89"/>
      <c r="G943" s="89"/>
    </row>
    <row r="944" spans="6:7" ht="13.5" customHeight="1">
      <c r="F944" s="89"/>
      <c r="G944" s="89"/>
    </row>
    <row r="945" spans="6:7" ht="13.5" customHeight="1">
      <c r="F945" s="89"/>
      <c r="G945" s="89"/>
    </row>
    <row r="946" spans="6:7" ht="13.5" customHeight="1">
      <c r="F946" s="89"/>
      <c r="G946" s="89"/>
    </row>
    <row r="947" spans="6:7" ht="13.5" customHeight="1">
      <c r="F947" s="89"/>
      <c r="G947" s="89"/>
    </row>
    <row r="948" spans="6:7" ht="13.5" customHeight="1">
      <c r="F948" s="89"/>
      <c r="G948" s="89"/>
    </row>
    <row r="949" spans="6:7" ht="13.5" customHeight="1">
      <c r="F949" s="89"/>
      <c r="G949" s="89"/>
    </row>
    <row r="950" spans="6:7" ht="13.5" customHeight="1">
      <c r="F950" s="89"/>
      <c r="G950" s="89"/>
    </row>
    <row r="951" spans="6:7" ht="13.5" customHeight="1">
      <c r="F951" s="89"/>
      <c r="G951" s="89"/>
    </row>
    <row r="952" spans="6:7" ht="13.5" customHeight="1">
      <c r="F952" s="89"/>
      <c r="G952" s="89"/>
    </row>
    <row r="953" spans="6:7" ht="13.5" customHeight="1">
      <c r="F953" s="89"/>
      <c r="G953" s="89"/>
    </row>
    <row r="954" spans="6:7" ht="13.5" customHeight="1">
      <c r="F954" s="89"/>
      <c r="G954" s="89"/>
    </row>
    <row r="955" spans="6:7" ht="13.5" customHeight="1">
      <c r="F955" s="89"/>
      <c r="G955" s="89"/>
    </row>
    <row r="956" spans="6:7" ht="13.5" customHeight="1">
      <c r="F956" s="89"/>
      <c r="G956" s="89"/>
    </row>
    <row r="957" spans="6:7" ht="13.5" customHeight="1">
      <c r="F957" s="89"/>
      <c r="G957" s="89"/>
    </row>
    <row r="958" spans="6:7" ht="13.5" customHeight="1">
      <c r="F958" s="89"/>
      <c r="G958" s="89"/>
    </row>
    <row r="959" spans="6:7" ht="13.5" customHeight="1">
      <c r="F959" s="89"/>
      <c r="G959" s="89"/>
    </row>
    <row r="960" spans="6:7" ht="13.5" customHeight="1">
      <c r="F960" s="89"/>
      <c r="G960" s="89"/>
    </row>
    <row r="961" spans="6:7" ht="13.5" customHeight="1">
      <c r="F961" s="89"/>
      <c r="G961" s="89"/>
    </row>
    <row r="962" spans="6:7" ht="13.5" customHeight="1">
      <c r="F962" s="89"/>
      <c r="G962" s="89"/>
    </row>
    <row r="963" spans="6:7" ht="13.5" customHeight="1">
      <c r="F963" s="89"/>
      <c r="G963" s="89"/>
    </row>
    <row r="964" spans="6:7" ht="13.5" customHeight="1">
      <c r="F964" s="89"/>
      <c r="G964" s="89"/>
    </row>
    <row r="965" spans="6:7" ht="13.5" customHeight="1">
      <c r="F965" s="89"/>
      <c r="G965" s="89"/>
    </row>
    <row r="966" spans="6:7" ht="13.5" customHeight="1">
      <c r="F966" s="89"/>
      <c r="G966" s="89"/>
    </row>
    <row r="967" spans="6:7" ht="13.5" customHeight="1">
      <c r="F967" s="89"/>
      <c r="G967" s="89"/>
    </row>
    <row r="968" spans="6:7" ht="13.5" customHeight="1">
      <c r="F968" s="89"/>
      <c r="G968" s="89"/>
    </row>
    <row r="969" spans="6:7" ht="13.5" customHeight="1">
      <c r="F969" s="89"/>
      <c r="G969" s="89"/>
    </row>
    <row r="970" spans="6:7" ht="13.5" customHeight="1">
      <c r="F970" s="89"/>
      <c r="G970" s="89"/>
    </row>
    <row r="971" spans="6:7" ht="13.5" customHeight="1">
      <c r="F971" s="89"/>
      <c r="G971" s="89"/>
    </row>
    <row r="972" spans="6:7" ht="13.5" customHeight="1">
      <c r="F972" s="89"/>
      <c r="G972" s="89"/>
    </row>
    <row r="973" spans="6:7" ht="13.5" customHeight="1">
      <c r="F973" s="89"/>
      <c r="G973" s="89"/>
    </row>
    <row r="974" spans="6:7" ht="13.5" customHeight="1">
      <c r="F974" s="89"/>
      <c r="G974" s="89"/>
    </row>
    <row r="975" spans="6:7" ht="13.5" customHeight="1">
      <c r="F975" s="89"/>
      <c r="G975" s="89"/>
    </row>
    <row r="976" spans="6:7" ht="13.5" customHeight="1">
      <c r="F976" s="89"/>
      <c r="G976" s="89"/>
    </row>
    <row r="977" spans="6:7" ht="13.5" customHeight="1">
      <c r="F977" s="89"/>
      <c r="G977" s="89"/>
    </row>
    <row r="978" spans="6:7" ht="13.5" customHeight="1">
      <c r="F978" s="89"/>
      <c r="G978" s="89"/>
    </row>
    <row r="979" spans="6:7" ht="13.5" customHeight="1">
      <c r="F979" s="89"/>
      <c r="G979" s="89"/>
    </row>
    <row r="980" spans="6:7" ht="13.5" customHeight="1">
      <c r="F980" s="89"/>
      <c r="G980" s="89"/>
    </row>
    <row r="981" spans="6:7" ht="13.5" customHeight="1">
      <c r="F981" s="89"/>
      <c r="G981" s="89"/>
    </row>
    <row r="982" spans="6:7" ht="13.5" customHeight="1">
      <c r="F982" s="89"/>
      <c r="G982" s="89"/>
    </row>
    <row r="983" spans="6:7" ht="13.5" customHeight="1">
      <c r="F983" s="89"/>
      <c r="G983" s="89"/>
    </row>
    <row r="984" spans="6:7" ht="13.5" customHeight="1">
      <c r="F984" s="89"/>
      <c r="G984" s="89"/>
    </row>
    <row r="985" spans="6:7" ht="13.5" customHeight="1">
      <c r="F985" s="89"/>
      <c r="G985" s="89"/>
    </row>
    <row r="986" spans="6:7" ht="13.5" customHeight="1">
      <c r="F986" s="89"/>
      <c r="G986" s="89"/>
    </row>
    <row r="987" spans="6:7" ht="13.5" customHeight="1">
      <c r="F987" s="89"/>
      <c r="G987" s="89"/>
    </row>
    <row r="988" spans="6:7" ht="13.5" customHeight="1">
      <c r="F988" s="89"/>
      <c r="G988" s="89"/>
    </row>
    <row r="989" spans="6:7" ht="13.5" customHeight="1">
      <c r="F989" s="89"/>
      <c r="G989" s="89"/>
    </row>
    <row r="990" spans="6:7" ht="13.5" customHeight="1">
      <c r="F990" s="89"/>
      <c r="G990" s="89"/>
    </row>
    <row r="991" spans="6:7" ht="13.5" customHeight="1">
      <c r="F991" s="89"/>
      <c r="G991" s="89"/>
    </row>
    <row r="992" spans="6:7" ht="13.5" customHeight="1">
      <c r="F992" s="89"/>
      <c r="G992" s="89"/>
    </row>
    <row r="993" spans="6:7" ht="13.5" customHeight="1">
      <c r="F993" s="89"/>
      <c r="G993" s="89"/>
    </row>
    <row r="994" spans="6:7" ht="13.5" customHeight="1">
      <c r="F994" s="89"/>
      <c r="G994" s="89"/>
    </row>
    <row r="995" spans="6:7" ht="13.5" customHeight="1">
      <c r="F995" s="89"/>
      <c r="G995" s="89"/>
    </row>
    <row r="996" spans="6:7" ht="13.5" customHeight="1">
      <c r="F996" s="89"/>
      <c r="G996" s="89"/>
    </row>
    <row r="997" spans="6:7" ht="13.5" customHeight="1">
      <c r="F997" s="89"/>
      <c r="G997" s="89"/>
    </row>
    <row r="998" spans="6:7" ht="13.5" customHeight="1">
      <c r="F998" s="89"/>
      <c r="G998" s="89"/>
    </row>
    <row r="999" spans="6:7" ht="13.5" customHeight="1">
      <c r="F999" s="89"/>
      <c r="G999" s="89"/>
    </row>
    <row r="1000" spans="6:7" ht="13.5" customHeight="1">
      <c r="F1000" s="89"/>
      <c r="G1000" s="89"/>
    </row>
    <row r="1001" spans="6:7" ht="13.5" customHeight="1">
      <c r="F1001" s="89"/>
      <c r="G1001" s="89"/>
    </row>
    <row r="1002" spans="6:7" ht="13.5" customHeight="1">
      <c r="F1002" s="89"/>
      <c r="G1002" s="89"/>
    </row>
    <row r="1003" spans="6:7" ht="13.5" customHeight="1">
      <c r="F1003" s="89"/>
      <c r="G1003" s="89"/>
    </row>
    <row r="1004" spans="6:7" ht="13.5" customHeight="1">
      <c r="F1004" s="89"/>
      <c r="G1004" s="89"/>
    </row>
    <row r="1005" spans="6:7" ht="13.5" customHeight="1">
      <c r="F1005" s="89"/>
      <c r="G1005" s="89"/>
    </row>
    <row r="1006" spans="6:7" ht="13.5" customHeight="1">
      <c r="F1006" s="89"/>
      <c r="G1006" s="89"/>
    </row>
    <row r="1007" spans="6:7" ht="13.5" customHeight="1">
      <c r="F1007" s="89"/>
      <c r="G1007" s="89"/>
    </row>
    <row r="1008" spans="6:7" ht="13.5" customHeight="1">
      <c r="F1008" s="89"/>
      <c r="G1008" s="89"/>
    </row>
    <row r="1009" spans="6:7" ht="13.5" customHeight="1">
      <c r="F1009" s="89"/>
      <c r="G1009" s="89"/>
    </row>
    <row r="1010" spans="6:7" ht="13.5" customHeight="1">
      <c r="F1010" s="89"/>
      <c r="G1010" s="89"/>
    </row>
    <row r="1011" spans="6:7" ht="13.5" customHeight="1">
      <c r="F1011" s="89"/>
      <c r="G1011" s="89"/>
    </row>
    <row r="1012" spans="6:7" ht="13.5" customHeight="1">
      <c r="F1012" s="89"/>
      <c r="G1012" s="89"/>
    </row>
    <row r="1013" spans="6:7" ht="13.5" customHeight="1">
      <c r="F1013" s="89"/>
      <c r="G1013" s="89"/>
    </row>
    <row r="1014" spans="6:7" ht="13.5" customHeight="1">
      <c r="F1014" s="89"/>
      <c r="G1014" s="89"/>
    </row>
    <row r="1015" spans="6:7" ht="13.5" customHeight="1">
      <c r="F1015" s="89"/>
      <c r="G1015" s="89"/>
    </row>
    <row r="1016" spans="6:7" ht="13.5" customHeight="1">
      <c r="F1016" s="89"/>
      <c r="G1016" s="89"/>
    </row>
    <row r="1017" spans="6:7" ht="13.5" customHeight="1">
      <c r="F1017" s="89"/>
      <c r="G1017" s="89"/>
    </row>
    <row r="1018" spans="6:7" ht="13.5" customHeight="1">
      <c r="F1018" s="89"/>
      <c r="G1018" s="89"/>
    </row>
    <row r="1019" spans="6:7" ht="13.5" customHeight="1">
      <c r="F1019" s="89"/>
      <c r="G1019" s="89"/>
    </row>
    <row r="1020" spans="6:7" ht="13.5" customHeight="1">
      <c r="F1020" s="89"/>
      <c r="G1020" s="89"/>
    </row>
    <row r="1021" spans="6:7" ht="13.5" customHeight="1">
      <c r="F1021" s="89"/>
      <c r="G1021" s="89"/>
    </row>
    <row r="1022" spans="6:7" ht="13.5" customHeight="1">
      <c r="F1022" s="89"/>
      <c r="G1022" s="89"/>
    </row>
    <row r="1023" spans="6:7" ht="13.5" customHeight="1">
      <c r="F1023" s="89"/>
      <c r="G1023" s="89"/>
    </row>
    <row r="1024" spans="6:7" ht="13.5" customHeight="1">
      <c r="F1024" s="89"/>
      <c r="G1024" s="89"/>
    </row>
    <row r="1025" spans="6:7" ht="13.5" customHeight="1">
      <c r="F1025" s="89"/>
      <c r="G1025" s="89"/>
    </row>
    <row r="1026" spans="6:7" ht="13.5" customHeight="1">
      <c r="F1026" s="89"/>
      <c r="G1026" s="89"/>
    </row>
    <row r="1027" spans="6:7" ht="13.5" customHeight="1">
      <c r="F1027" s="89"/>
      <c r="G1027" s="89"/>
    </row>
    <row r="1028" spans="6:7" ht="13.5" customHeight="1">
      <c r="F1028" s="89"/>
      <c r="G1028" s="89"/>
    </row>
    <row r="1029" spans="6:7" ht="13.5" customHeight="1">
      <c r="F1029" s="89"/>
      <c r="G1029" s="89"/>
    </row>
    <row r="1030" spans="6:7" ht="13.5" customHeight="1">
      <c r="F1030" s="89"/>
      <c r="G1030" s="89"/>
    </row>
    <row r="1031" spans="6:7" ht="13.5" customHeight="1">
      <c r="F1031" s="89"/>
      <c r="G1031" s="89"/>
    </row>
    <row r="1032" spans="6:7" ht="13.5" customHeight="1">
      <c r="F1032" s="89"/>
      <c r="G1032" s="89"/>
    </row>
    <row r="1033" spans="6:7" ht="13.5" customHeight="1">
      <c r="F1033" s="89"/>
      <c r="G1033" s="89"/>
    </row>
    <row r="1034" spans="6:7" ht="13.5" customHeight="1">
      <c r="F1034" s="89"/>
      <c r="G1034" s="89"/>
    </row>
    <row r="1035" spans="6:7" ht="13.5" customHeight="1">
      <c r="F1035" s="89"/>
      <c r="G1035" s="89"/>
    </row>
    <row r="1036" spans="6:7" ht="13.5" customHeight="1">
      <c r="F1036" s="89"/>
      <c r="G1036" s="89"/>
    </row>
    <row r="1037" spans="6:7" ht="13.5" customHeight="1">
      <c r="F1037" s="89"/>
      <c r="G1037" s="89"/>
    </row>
    <row r="1038" spans="6:7" ht="13.5" customHeight="1">
      <c r="F1038" s="89"/>
      <c r="G1038" s="89"/>
    </row>
    <row r="1039" spans="6:7" ht="13.5" customHeight="1">
      <c r="F1039" s="89"/>
      <c r="G1039" s="89"/>
    </row>
    <row r="1040" spans="6:7" ht="13.5" customHeight="1">
      <c r="F1040" s="89"/>
      <c r="G1040" s="89"/>
    </row>
    <row r="1041" spans="6:7" ht="13.5" customHeight="1">
      <c r="F1041" s="89"/>
      <c r="G1041" s="89"/>
    </row>
    <row r="1042" spans="6:7" ht="13.5" customHeight="1">
      <c r="F1042" s="89"/>
      <c r="G1042" s="89"/>
    </row>
    <row r="1043" spans="6:7" ht="13.5" customHeight="1">
      <c r="F1043" s="89"/>
      <c r="G1043" s="89"/>
    </row>
    <row r="1044" spans="6:7" ht="13.5" customHeight="1">
      <c r="F1044" s="89"/>
      <c r="G1044" s="89"/>
    </row>
    <row r="1045" spans="6:7" ht="13.5" customHeight="1">
      <c r="F1045" s="89"/>
      <c r="G1045" s="89"/>
    </row>
    <row r="1046" spans="6:7" ht="13.5" customHeight="1">
      <c r="F1046" s="89"/>
      <c r="G1046" s="89"/>
    </row>
    <row r="1047" spans="6:7" ht="13.5" customHeight="1">
      <c r="F1047" s="89"/>
      <c r="G1047" s="89"/>
    </row>
    <row r="1048" spans="6:7" ht="13.5" customHeight="1">
      <c r="F1048" s="89"/>
      <c r="G1048" s="89"/>
    </row>
    <row r="1049" spans="6:7" ht="13.5" customHeight="1">
      <c r="F1049" s="89"/>
      <c r="G1049" s="89"/>
    </row>
    <row r="1050" spans="6:7" ht="13.5" customHeight="1">
      <c r="F1050" s="89"/>
      <c r="G1050" s="89"/>
    </row>
    <row r="1051" spans="6:7" ht="13.5" customHeight="1">
      <c r="F1051" s="89"/>
      <c r="G1051" s="89"/>
    </row>
    <row r="1052" spans="6:7" ht="13.5" customHeight="1">
      <c r="F1052" s="89"/>
      <c r="G1052" s="89"/>
    </row>
    <row r="1053" spans="6:7" ht="13.5" customHeight="1">
      <c r="F1053" s="89"/>
      <c r="G1053" s="89"/>
    </row>
    <row r="1054" spans="6:7" ht="13.5" customHeight="1">
      <c r="F1054" s="89"/>
      <c r="G1054" s="89"/>
    </row>
    <row r="1055" spans="6:7" ht="13.5" customHeight="1">
      <c r="F1055" s="89"/>
      <c r="G1055" s="89"/>
    </row>
    <row r="1056" spans="6:7" ht="13.5" customHeight="1">
      <c r="F1056" s="89"/>
      <c r="G1056" s="89"/>
    </row>
    <row r="1057" spans="6:7" ht="13.5" customHeight="1">
      <c r="F1057" s="89"/>
      <c r="G1057" s="89"/>
    </row>
    <row r="1058" spans="6:7" ht="13.5" customHeight="1">
      <c r="F1058" s="89"/>
      <c r="G1058" s="89"/>
    </row>
    <row r="1059" spans="6:7" ht="13.5" customHeight="1">
      <c r="F1059" s="89"/>
      <c r="G1059" s="89"/>
    </row>
    <row r="1060" spans="6:7" ht="13.5" customHeight="1">
      <c r="F1060" s="89"/>
      <c r="G1060" s="89"/>
    </row>
    <row r="1061" spans="6:7" ht="13.5" customHeight="1">
      <c r="F1061" s="89"/>
      <c r="G1061" s="89"/>
    </row>
    <row r="1062" spans="6:7" ht="13.5" customHeight="1">
      <c r="F1062" s="89"/>
      <c r="G1062" s="89"/>
    </row>
    <row r="1063" spans="6:7" ht="13.5" customHeight="1">
      <c r="F1063" s="89"/>
      <c r="G1063" s="89"/>
    </row>
    <row r="1064" spans="6:7" ht="13.5" customHeight="1">
      <c r="F1064" s="89"/>
      <c r="G1064" s="89"/>
    </row>
    <row r="1065" spans="6:7" ht="13.5" customHeight="1">
      <c r="F1065" s="89"/>
      <c r="G1065" s="89"/>
    </row>
    <row r="1066" spans="6:7" ht="13.5" customHeight="1">
      <c r="F1066" s="89"/>
      <c r="G1066" s="89"/>
    </row>
    <row r="1067" spans="6:7" ht="13.5" customHeight="1">
      <c r="F1067" s="89"/>
      <c r="G1067" s="89"/>
    </row>
    <row r="1068" spans="6:7" ht="13.5" customHeight="1">
      <c r="F1068" s="89"/>
      <c r="G1068" s="89"/>
    </row>
    <row r="1069" spans="6:7" ht="13.5" customHeight="1">
      <c r="F1069" s="89"/>
      <c r="G1069" s="89"/>
    </row>
    <row r="1070" spans="6:7" ht="13.5" customHeight="1">
      <c r="F1070" s="89"/>
      <c r="G1070" s="89"/>
    </row>
    <row r="1071" spans="6:7" ht="13.5" customHeight="1">
      <c r="F1071" s="89"/>
      <c r="G1071" s="89"/>
    </row>
    <row r="1072" spans="6:7" ht="13.5" customHeight="1">
      <c r="F1072" s="89"/>
      <c r="G1072" s="89"/>
    </row>
    <row r="1073" spans="6:7" ht="13.5" customHeight="1">
      <c r="F1073" s="89"/>
      <c r="G1073" s="89"/>
    </row>
    <row r="1074" spans="6:7" ht="13.5" customHeight="1">
      <c r="F1074" s="89"/>
      <c r="G1074" s="89"/>
    </row>
    <row r="1075" spans="6:7" ht="13.5" customHeight="1">
      <c r="F1075" s="89"/>
      <c r="G1075" s="89"/>
    </row>
    <row r="1076" spans="6:7" ht="13.5" customHeight="1">
      <c r="F1076" s="89"/>
      <c r="G1076" s="89"/>
    </row>
    <row r="1077" spans="6:7" ht="13.5" customHeight="1">
      <c r="F1077" s="89"/>
      <c r="G1077" s="89"/>
    </row>
    <row r="1078" spans="6:7" ht="13.5" customHeight="1">
      <c r="F1078" s="89"/>
      <c r="G1078" s="89"/>
    </row>
    <row r="1079" spans="6:7" ht="13.5" customHeight="1">
      <c r="F1079" s="89"/>
      <c r="G1079" s="89"/>
    </row>
    <row r="1080" spans="6:7" ht="13.5" customHeight="1">
      <c r="F1080" s="89"/>
      <c r="G1080" s="89"/>
    </row>
    <row r="1081" spans="6:7" ht="13.5" customHeight="1">
      <c r="F1081" s="89"/>
      <c r="G1081" s="89"/>
    </row>
    <row r="1082" spans="6:7" ht="13.5" customHeight="1">
      <c r="F1082" s="89"/>
      <c r="G1082" s="89"/>
    </row>
    <row r="1083" spans="6:7" ht="13.5" customHeight="1">
      <c r="F1083" s="89"/>
      <c r="G1083" s="89"/>
    </row>
    <row r="1084" spans="6:7" ht="13.5" customHeight="1">
      <c r="F1084" s="89"/>
      <c r="G1084" s="89"/>
    </row>
    <row r="1085" spans="6:7" ht="13.5" customHeight="1">
      <c r="F1085" s="89"/>
      <c r="G1085" s="89"/>
    </row>
    <row r="1086" spans="6:7" ht="13.5" customHeight="1">
      <c r="F1086" s="89"/>
      <c r="G1086" s="89"/>
    </row>
    <row r="1087" spans="6:7" ht="13.5" customHeight="1">
      <c r="F1087" s="89"/>
      <c r="G1087" s="89"/>
    </row>
    <row r="1088" spans="6:7" ht="13.5" customHeight="1">
      <c r="F1088" s="89"/>
      <c r="G1088" s="89"/>
    </row>
    <row r="1089" spans="6:7" ht="13.5" customHeight="1">
      <c r="F1089" s="89"/>
      <c r="G1089" s="89"/>
    </row>
    <row r="1090" spans="6:7" ht="13.5" customHeight="1">
      <c r="F1090" s="89"/>
      <c r="G1090" s="89"/>
    </row>
    <row r="1091" spans="6:7" ht="13.5" customHeight="1">
      <c r="F1091" s="89"/>
      <c r="G1091" s="89"/>
    </row>
    <row r="1092" spans="6:7" ht="13.5" customHeight="1">
      <c r="F1092" s="89"/>
      <c r="G1092" s="89"/>
    </row>
    <row r="1093" spans="6:7" ht="13.5" customHeight="1">
      <c r="F1093" s="89"/>
      <c r="G1093" s="89"/>
    </row>
    <row r="1094" spans="6:7" ht="13.5" customHeight="1">
      <c r="F1094" s="89"/>
      <c r="G1094" s="89"/>
    </row>
    <row r="1095" spans="6:7" ht="13.5" customHeight="1">
      <c r="F1095" s="89"/>
      <c r="G1095" s="89"/>
    </row>
    <row r="1096" spans="6:7" ht="13.5" customHeight="1">
      <c r="F1096" s="89"/>
      <c r="G1096" s="89"/>
    </row>
    <row r="1097" spans="6:7" ht="13.5" customHeight="1">
      <c r="F1097" s="89"/>
      <c r="G1097" s="89"/>
    </row>
    <row r="1098" spans="6:7" ht="13.5" customHeight="1">
      <c r="F1098" s="89"/>
      <c r="G1098" s="89"/>
    </row>
    <row r="1099" spans="6:7" ht="13.5" customHeight="1">
      <c r="F1099" s="89"/>
      <c r="G1099" s="89"/>
    </row>
    <row r="1100" spans="6:7" ht="13.5" customHeight="1">
      <c r="F1100" s="89"/>
      <c r="G1100" s="89"/>
    </row>
    <row r="1101" spans="6:7" ht="13.5" customHeight="1">
      <c r="F1101" s="89"/>
      <c r="G1101" s="89"/>
    </row>
    <row r="1102" spans="6:7" ht="13.5" customHeight="1">
      <c r="F1102" s="89"/>
      <c r="G1102" s="89"/>
    </row>
    <row r="1103" spans="6:7" ht="13.5" customHeight="1">
      <c r="F1103" s="89"/>
      <c r="G1103" s="89"/>
    </row>
    <row r="1104" spans="6:7" ht="13.5" customHeight="1">
      <c r="F1104" s="89"/>
      <c r="G1104" s="89"/>
    </row>
    <row r="1105" spans="6:7" ht="13.5" customHeight="1">
      <c r="F1105" s="89"/>
      <c r="G1105" s="89"/>
    </row>
    <row r="1106" spans="6:7" ht="13.5" customHeight="1">
      <c r="F1106" s="89"/>
      <c r="G1106" s="89"/>
    </row>
    <row r="1107" spans="6:7" ht="13.5" customHeight="1">
      <c r="F1107" s="89"/>
      <c r="G1107" s="89"/>
    </row>
    <row r="1108" spans="6:7" ht="13.5" customHeight="1">
      <c r="F1108" s="89"/>
      <c r="G1108" s="89"/>
    </row>
    <row r="1109" spans="6:7" ht="13.5" customHeight="1">
      <c r="F1109" s="89"/>
      <c r="G1109" s="89"/>
    </row>
    <row r="1110" spans="6:7" ht="13.5" customHeight="1">
      <c r="F1110" s="89"/>
      <c r="G1110" s="89"/>
    </row>
    <row r="1111" spans="6:7" ht="13.5" customHeight="1">
      <c r="F1111" s="89"/>
      <c r="G1111" s="89"/>
    </row>
    <row r="1112" spans="6:7" ht="13.5" customHeight="1">
      <c r="F1112" s="89"/>
      <c r="G1112" s="89"/>
    </row>
    <row r="1113" spans="6:7" ht="13.5" customHeight="1">
      <c r="F1113" s="89"/>
      <c r="G1113" s="89"/>
    </row>
    <row r="1114" spans="6:7" ht="13.5" customHeight="1">
      <c r="F1114" s="89"/>
      <c r="G1114" s="89"/>
    </row>
    <row r="1115" spans="6:7" ht="13.5" customHeight="1">
      <c r="F1115" s="89"/>
      <c r="G1115" s="89"/>
    </row>
    <row r="1116" spans="6:7" ht="13.5" customHeight="1">
      <c r="F1116" s="89"/>
      <c r="G1116" s="89"/>
    </row>
    <row r="1117" spans="6:7" ht="13.5" customHeight="1">
      <c r="F1117" s="89"/>
      <c r="G1117" s="89"/>
    </row>
    <row r="1118" spans="6:7" ht="13.5" customHeight="1">
      <c r="F1118" s="89"/>
      <c r="G1118" s="89"/>
    </row>
    <row r="1119" spans="6:7" ht="13.5" customHeight="1">
      <c r="F1119" s="89"/>
      <c r="G1119" s="89"/>
    </row>
    <row r="1120" spans="6:7" ht="13.5" customHeight="1">
      <c r="F1120" s="89"/>
      <c r="G1120" s="89"/>
    </row>
    <row r="1121" spans="6:7" ht="13.5" customHeight="1">
      <c r="F1121" s="89"/>
      <c r="G1121" s="89"/>
    </row>
    <row r="1122" spans="6:7" ht="13.5" customHeight="1">
      <c r="F1122" s="89"/>
      <c r="G1122" s="89"/>
    </row>
    <row r="1123" spans="6:7" ht="13.5" customHeight="1">
      <c r="F1123" s="89"/>
      <c r="G1123" s="89"/>
    </row>
    <row r="1124" spans="6:7" ht="13.5" customHeight="1">
      <c r="F1124" s="89"/>
      <c r="G1124" s="89"/>
    </row>
    <row r="1125" spans="6:7" ht="13.5" customHeight="1">
      <c r="F1125" s="89"/>
      <c r="G1125" s="89"/>
    </row>
    <row r="1126" spans="6:7" ht="13.5" customHeight="1">
      <c r="F1126" s="89"/>
      <c r="G1126" s="89"/>
    </row>
    <row r="1127" spans="6:7" ht="13.5" customHeight="1">
      <c r="F1127" s="89"/>
      <c r="G1127" s="89"/>
    </row>
    <row r="1128" spans="6:7" ht="13.5" customHeight="1">
      <c r="F1128" s="89"/>
      <c r="G1128" s="89"/>
    </row>
    <row r="1129" spans="6:7" ht="13.5" customHeight="1">
      <c r="F1129" s="89"/>
      <c r="G1129" s="89"/>
    </row>
    <row r="1130" spans="6:7" ht="13.5" customHeight="1">
      <c r="F1130" s="89"/>
      <c r="G1130" s="89"/>
    </row>
    <row r="1131" spans="6:7" ht="13.5" customHeight="1">
      <c r="F1131" s="89"/>
      <c r="G1131" s="89"/>
    </row>
    <row r="1132" spans="6:7" ht="13.5" customHeight="1">
      <c r="F1132" s="89"/>
      <c r="G1132" s="89"/>
    </row>
    <row r="1133" spans="6:7" ht="13.5" customHeight="1">
      <c r="F1133" s="89"/>
      <c r="G1133" s="89"/>
    </row>
    <row r="1134" spans="6:7" ht="13.5" customHeight="1">
      <c r="F1134" s="89"/>
      <c r="G1134" s="89"/>
    </row>
    <row r="1135" spans="6:7" ht="14.25"/>
    <row r="1136" spans="6:7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7" ht="14.25"/>
    <row r="1148" ht="14.25"/>
    <row r="1149" ht="14.25"/>
    <row r="1150" ht="14.25"/>
  </sheetData>
  <autoFilter ref="A1:I361" xr:uid="{00000000-0009-0000-0000-000005000000}"/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11"/>
  <sheetViews>
    <sheetView zoomScaleNormal="100" workbookViewId="0">
      <pane ySplit="1" topLeftCell="A2" activePane="bottomLeft" state="frozen"/>
      <selection pane="bottomLeft" activeCell="A76" sqref="A76:XFD76"/>
    </sheetView>
  </sheetViews>
  <sheetFormatPr defaultColWidth="12.625" defaultRowHeight="13.9"/>
  <cols>
    <col min="1" max="1" width="17.875" customWidth="1"/>
    <col min="2" max="2" width="63.125" customWidth="1"/>
    <col min="3" max="5" width="14" customWidth="1"/>
    <col min="6" max="6" width="12.25" customWidth="1"/>
    <col min="7" max="7" width="13" customWidth="1"/>
    <col min="8" max="8" width="12" customWidth="1"/>
    <col min="9" max="9" width="14.625" customWidth="1"/>
    <col min="10" max="23" width="7" customWidth="1"/>
    <col min="24" max="24" width="11" customWidth="1"/>
  </cols>
  <sheetData>
    <row r="1" spans="1:24" ht="13.5" customHeight="1">
      <c r="A1" s="571" t="s">
        <v>46</v>
      </c>
      <c r="B1" s="572" t="s">
        <v>47</v>
      </c>
      <c r="C1" s="572" t="s">
        <v>48</v>
      </c>
      <c r="D1" s="573" t="s">
        <v>49</v>
      </c>
      <c r="E1" s="573" t="s">
        <v>50</v>
      </c>
      <c r="F1" s="572" t="s">
        <v>137</v>
      </c>
      <c r="G1" s="572" t="s">
        <v>138</v>
      </c>
      <c r="H1" s="573" t="s">
        <v>52</v>
      </c>
      <c r="I1" s="572" t="s">
        <v>53</v>
      </c>
      <c r="J1" s="574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575"/>
    </row>
    <row r="2" spans="1:24" ht="23.45">
      <c r="A2" s="450" t="s">
        <v>1253</v>
      </c>
      <c r="B2" s="469"/>
      <c r="C2" s="576"/>
      <c r="D2" s="577"/>
      <c r="E2" s="577"/>
      <c r="F2" s="578"/>
      <c r="G2" s="578"/>
      <c r="H2" s="577"/>
      <c r="I2" s="576"/>
    </row>
    <row r="3" spans="1:24" ht="15.6">
      <c r="A3" s="465" t="s">
        <v>1254</v>
      </c>
      <c r="B3" s="396"/>
      <c r="C3" s="396"/>
      <c r="D3" s="466"/>
      <c r="E3" s="466"/>
      <c r="F3" s="395"/>
      <c r="G3" s="395"/>
      <c r="H3" s="466"/>
      <c r="I3" s="396"/>
    </row>
    <row r="4" spans="1:24" ht="15.6">
      <c r="A4" s="240">
        <v>651510001</v>
      </c>
      <c r="B4" s="579" t="s">
        <v>1255</v>
      </c>
      <c r="C4" s="212" t="s">
        <v>1256</v>
      </c>
      <c r="D4" s="181">
        <v>74</v>
      </c>
      <c r="E4" s="181">
        <f>D4/1.2*Sheet1!$A$8</f>
        <v>40.083333333333336</v>
      </c>
      <c r="F4" s="241"/>
      <c r="G4" s="241"/>
      <c r="H4" s="181">
        <f>SUM(E4*G4)</f>
        <v>0</v>
      </c>
      <c r="I4" s="212">
        <v>5060572505209</v>
      </c>
    </row>
    <row r="5" spans="1:24" ht="15.6">
      <c r="A5" s="73">
        <v>651010001</v>
      </c>
      <c r="B5" s="449" t="s">
        <v>1257</v>
      </c>
      <c r="C5" s="75" t="s">
        <v>629</v>
      </c>
      <c r="D5" s="64">
        <v>30</v>
      </c>
      <c r="E5" s="64">
        <f>D5*Sheet1!$A$8</f>
        <v>19.5</v>
      </c>
      <c r="F5" s="234"/>
      <c r="G5" s="234"/>
      <c r="H5" s="64">
        <f>SUM(E5*G5)</f>
        <v>0</v>
      </c>
      <c r="I5" s="75">
        <v>9781911281559</v>
      </c>
    </row>
    <row r="6" spans="1:24" ht="15.6">
      <c r="A6" s="63">
        <v>651510002</v>
      </c>
      <c r="B6" s="1179" t="s">
        <v>1258</v>
      </c>
      <c r="C6" s="63" t="s">
        <v>1259</v>
      </c>
      <c r="D6" s="64">
        <v>32</v>
      </c>
      <c r="E6" s="64">
        <f>D6/1.2*Sheet1!$A$8</f>
        <v>17.333333333333336</v>
      </c>
      <c r="F6" s="239"/>
      <c r="G6" s="239"/>
      <c r="H6" s="64">
        <f>E6*G6</f>
        <v>0</v>
      </c>
      <c r="I6" s="201">
        <v>5060917991773</v>
      </c>
    </row>
    <row r="7" spans="1:24" ht="15.6">
      <c r="A7" s="73">
        <v>659010001</v>
      </c>
      <c r="B7" s="449" t="s">
        <v>1260</v>
      </c>
      <c r="C7" s="75" t="s">
        <v>1261</v>
      </c>
      <c r="D7" s="64">
        <v>11.5</v>
      </c>
      <c r="E7" s="64">
        <f>D7*Sheet1!$A$8</f>
        <v>7.4750000000000005</v>
      </c>
      <c r="F7" s="234"/>
      <c r="G7" s="234"/>
      <c r="H7" s="64">
        <f t="shared" ref="H7:H22" si="0">SUM(E7*G7)</f>
        <v>0</v>
      </c>
      <c r="I7" s="75">
        <v>5060572505735</v>
      </c>
    </row>
    <row r="8" spans="1:24" ht="15.6">
      <c r="A8" s="73">
        <v>643410001</v>
      </c>
      <c r="B8" s="449" t="s">
        <v>1262</v>
      </c>
      <c r="C8" s="75" t="s">
        <v>571</v>
      </c>
      <c r="D8" s="64">
        <v>14.5</v>
      </c>
      <c r="E8" s="64">
        <f>D8*Sheet1!$A$8</f>
        <v>9.4250000000000007</v>
      </c>
      <c r="F8" s="234"/>
      <c r="G8" s="234"/>
      <c r="H8" s="64">
        <f t="shared" si="0"/>
        <v>0</v>
      </c>
      <c r="I8" s="75">
        <v>5060572501232</v>
      </c>
    </row>
    <row r="9" spans="1:24" ht="15.6">
      <c r="A9" s="73">
        <v>652210101</v>
      </c>
      <c r="B9" s="449" t="s">
        <v>1263</v>
      </c>
      <c r="C9" s="75" t="s">
        <v>727</v>
      </c>
      <c r="D9" s="64">
        <v>33</v>
      </c>
      <c r="E9" s="64">
        <f>D9/1.2*Sheet1!$A$8</f>
        <v>17.875</v>
      </c>
      <c r="F9" s="234"/>
      <c r="G9" s="234"/>
      <c r="H9" s="64">
        <f t="shared" si="0"/>
        <v>0</v>
      </c>
      <c r="I9" s="75">
        <v>5060572503359</v>
      </c>
    </row>
    <row r="10" spans="1:24" ht="15.6">
      <c r="A10" s="58">
        <v>652210107</v>
      </c>
      <c r="B10" s="580" t="s">
        <v>1264</v>
      </c>
      <c r="C10" s="262" t="s">
        <v>727</v>
      </c>
      <c r="D10" s="259">
        <v>33</v>
      </c>
      <c r="E10" s="259">
        <f>D10/1.2*Sheet1!$A$8</f>
        <v>17.875</v>
      </c>
      <c r="F10" s="261"/>
      <c r="G10" s="261"/>
      <c r="H10" s="259">
        <f t="shared" si="0"/>
        <v>0</v>
      </c>
      <c r="I10" s="262">
        <v>5060572505216</v>
      </c>
    </row>
    <row r="11" spans="1:24" ht="15.6">
      <c r="A11" s="58">
        <v>652210109</v>
      </c>
      <c r="B11" s="580" t="s">
        <v>1265</v>
      </c>
      <c r="C11" s="262" t="s">
        <v>727</v>
      </c>
      <c r="D11" s="259">
        <v>24.5</v>
      </c>
      <c r="E11" s="259">
        <f>D11/1.2*Sheet1!$A$8</f>
        <v>13.270833333333334</v>
      </c>
      <c r="F11" s="261"/>
      <c r="G11" s="261"/>
      <c r="H11" s="259">
        <f t="shared" si="0"/>
        <v>0</v>
      </c>
      <c r="I11" s="262">
        <v>5060572505780</v>
      </c>
    </row>
    <row r="12" spans="1:24" ht="15.6">
      <c r="A12" s="58">
        <v>652210201</v>
      </c>
      <c r="B12" s="580" t="s">
        <v>1266</v>
      </c>
      <c r="C12" s="262" t="s">
        <v>727</v>
      </c>
      <c r="D12" s="259">
        <v>40</v>
      </c>
      <c r="E12" s="259">
        <f>D12/1.2*Sheet1!$A$8</f>
        <v>21.666666666666668</v>
      </c>
      <c r="F12" s="261"/>
      <c r="G12" s="261"/>
      <c r="H12" s="259">
        <f t="shared" si="0"/>
        <v>0</v>
      </c>
      <c r="I12" s="262">
        <v>5060572503496</v>
      </c>
    </row>
    <row r="13" spans="1:24" ht="15.6">
      <c r="A13" s="58">
        <v>652210203</v>
      </c>
      <c r="B13" s="580" t="s">
        <v>1267</v>
      </c>
      <c r="C13" s="262" t="s">
        <v>727</v>
      </c>
      <c r="D13" s="259">
        <v>33</v>
      </c>
      <c r="E13" s="259">
        <f>D13/1.2*Sheet1!$A$8</f>
        <v>17.875</v>
      </c>
      <c r="F13" s="261"/>
      <c r="G13" s="261"/>
      <c r="H13" s="259">
        <f t="shared" si="0"/>
        <v>0</v>
      </c>
      <c r="I13" s="262">
        <v>5060572505230</v>
      </c>
    </row>
    <row r="14" spans="1:24" ht="15.6">
      <c r="A14" s="73">
        <v>652410103</v>
      </c>
      <c r="B14" s="449" t="s">
        <v>1268</v>
      </c>
      <c r="C14" s="75" t="s">
        <v>727</v>
      </c>
      <c r="D14" s="64">
        <v>24.5</v>
      </c>
      <c r="E14" s="64">
        <f>D14/1.2*Sheet1!$A$8</f>
        <v>13.270833333333334</v>
      </c>
      <c r="F14" s="234"/>
      <c r="G14" s="234"/>
      <c r="H14" s="64">
        <f t="shared" si="0"/>
        <v>0</v>
      </c>
      <c r="I14" s="75">
        <v>5060572503526</v>
      </c>
    </row>
    <row r="15" spans="1:24" ht="15.6">
      <c r="A15" s="73">
        <v>652410209</v>
      </c>
      <c r="B15" s="449" t="s">
        <v>1269</v>
      </c>
      <c r="C15" s="75" t="s">
        <v>727</v>
      </c>
      <c r="D15" s="64">
        <v>40</v>
      </c>
      <c r="E15" s="64">
        <f>D15/1.2*Sheet1!$A$8</f>
        <v>21.666666666666668</v>
      </c>
      <c r="F15" s="234"/>
      <c r="G15" s="234"/>
      <c r="H15" s="64">
        <f t="shared" si="0"/>
        <v>0</v>
      </c>
      <c r="I15" s="75">
        <v>5060572505407</v>
      </c>
    </row>
    <row r="16" spans="1:24" ht="15.6">
      <c r="A16" s="73">
        <v>652410202</v>
      </c>
      <c r="B16" s="449" t="s">
        <v>1270</v>
      </c>
      <c r="C16" s="75" t="s">
        <v>727</v>
      </c>
      <c r="D16" s="64">
        <v>40</v>
      </c>
      <c r="E16" s="64">
        <f>D16/1.2*Sheet1!$A$8</f>
        <v>21.666666666666668</v>
      </c>
      <c r="F16" s="234"/>
      <c r="G16" s="234"/>
      <c r="H16" s="64">
        <f t="shared" si="0"/>
        <v>0</v>
      </c>
      <c r="I16" s="75">
        <v>5060572505414</v>
      </c>
    </row>
    <row r="17" spans="1:9" ht="15.6">
      <c r="A17" s="73">
        <v>652410001</v>
      </c>
      <c r="B17" s="449" t="s">
        <v>1271</v>
      </c>
      <c r="C17" s="75" t="s">
        <v>727</v>
      </c>
      <c r="D17" s="64">
        <v>33</v>
      </c>
      <c r="E17" s="64">
        <f>D17/1.2*Sheet1!$A$8</f>
        <v>17.875</v>
      </c>
      <c r="F17" s="234"/>
      <c r="G17" s="234"/>
      <c r="H17" s="64">
        <f t="shared" si="0"/>
        <v>0</v>
      </c>
      <c r="I17" s="75">
        <v>5060572505223</v>
      </c>
    </row>
    <row r="18" spans="1:9" ht="15.6">
      <c r="A18" s="73">
        <v>653010206</v>
      </c>
      <c r="B18" s="449" t="s">
        <v>1272</v>
      </c>
      <c r="C18" s="75" t="s">
        <v>727</v>
      </c>
      <c r="D18" s="64">
        <v>17</v>
      </c>
      <c r="E18" s="64">
        <f>D18/1.2*Sheet1!$A$8</f>
        <v>9.2083333333333339</v>
      </c>
      <c r="F18" s="234"/>
      <c r="G18" s="234"/>
      <c r="H18" s="64">
        <f t="shared" si="0"/>
        <v>0</v>
      </c>
      <c r="I18" s="75">
        <v>5060572505247</v>
      </c>
    </row>
    <row r="19" spans="1:9" ht="15.6">
      <c r="A19" s="73">
        <v>652210204</v>
      </c>
      <c r="B19" s="449" t="s">
        <v>1273</v>
      </c>
      <c r="C19" s="75" t="s">
        <v>727</v>
      </c>
      <c r="D19" s="64">
        <v>33</v>
      </c>
      <c r="E19" s="64">
        <f>D19/1.2*Sheet1!$A$8</f>
        <v>17.875</v>
      </c>
      <c r="F19" s="234"/>
      <c r="G19" s="234"/>
      <c r="H19" s="64">
        <f t="shared" si="0"/>
        <v>0</v>
      </c>
      <c r="I19" s="75">
        <v>5060572503540</v>
      </c>
    </row>
    <row r="20" spans="1:9" ht="15.6">
      <c r="A20" s="240">
        <v>652410101</v>
      </c>
      <c r="B20" s="579" t="s">
        <v>1274</v>
      </c>
      <c r="C20" s="212" t="s">
        <v>727</v>
      </c>
      <c r="D20" s="181">
        <v>24.5</v>
      </c>
      <c r="E20" s="181">
        <f>D20/1.2*Sheet1!$A$8</f>
        <v>13.270833333333334</v>
      </c>
      <c r="F20" s="241"/>
      <c r="G20" s="241"/>
      <c r="H20" s="181">
        <f t="shared" si="0"/>
        <v>0</v>
      </c>
      <c r="I20" s="212">
        <v>5060572503458</v>
      </c>
    </row>
    <row r="21" spans="1:9" ht="15.6">
      <c r="A21" s="240">
        <v>652410102</v>
      </c>
      <c r="B21" s="579" t="s">
        <v>1275</v>
      </c>
      <c r="C21" s="212" t="s">
        <v>727</v>
      </c>
      <c r="D21" s="181">
        <v>24.5</v>
      </c>
      <c r="E21" s="181">
        <f>D21/1.2*Sheet1!$A$8</f>
        <v>13.270833333333334</v>
      </c>
      <c r="F21" s="241"/>
      <c r="G21" s="241"/>
      <c r="H21" s="181">
        <f t="shared" si="0"/>
        <v>0</v>
      </c>
      <c r="I21" s="212">
        <v>5060572503502</v>
      </c>
    </row>
    <row r="22" spans="1:9" ht="15.6">
      <c r="A22" s="73">
        <v>652410201</v>
      </c>
      <c r="B22" s="449" t="s">
        <v>1276</v>
      </c>
      <c r="C22" s="75" t="s">
        <v>727</v>
      </c>
      <c r="D22" s="64">
        <v>35.5</v>
      </c>
      <c r="E22" s="64">
        <f>D22/1.2*Sheet1!$A$8</f>
        <v>19.229166666666668</v>
      </c>
      <c r="F22" s="234"/>
      <c r="G22" s="234"/>
      <c r="H22" s="64">
        <f t="shared" si="0"/>
        <v>0</v>
      </c>
      <c r="I22" s="75">
        <v>5060572503342</v>
      </c>
    </row>
    <row r="23" spans="1:9" ht="15.6">
      <c r="A23" s="73">
        <v>652410104</v>
      </c>
      <c r="B23" s="1180" t="s">
        <v>1277</v>
      </c>
      <c r="C23" s="74" t="s">
        <v>727</v>
      </c>
      <c r="D23" s="64">
        <v>18</v>
      </c>
      <c r="E23" s="64">
        <f>D23/1.2*Sheet1!$A$8</f>
        <v>9.75</v>
      </c>
      <c r="F23" s="387"/>
      <c r="G23" s="387"/>
      <c r="H23" s="64">
        <f t="shared" ref="H23:H33" si="1">E23*G23</f>
        <v>0</v>
      </c>
      <c r="I23" s="75">
        <v>5060572509672</v>
      </c>
    </row>
    <row r="24" spans="1:9" ht="15.6">
      <c r="A24" s="73">
        <v>652410203</v>
      </c>
      <c r="B24" s="1180" t="s">
        <v>1278</v>
      </c>
      <c r="C24" s="74" t="s">
        <v>727</v>
      </c>
      <c r="D24" s="64">
        <v>33</v>
      </c>
      <c r="E24" s="64">
        <f>D24/1.2*Sheet1!$A$8</f>
        <v>17.875</v>
      </c>
      <c r="F24" s="387"/>
      <c r="G24" s="388"/>
      <c r="H24" s="64">
        <f t="shared" si="1"/>
        <v>0</v>
      </c>
      <c r="I24" s="75">
        <v>5060572509689</v>
      </c>
    </row>
    <row r="25" spans="1:9" ht="15.6">
      <c r="A25" s="73">
        <v>652210211</v>
      </c>
      <c r="B25" s="1180" t="s">
        <v>1279</v>
      </c>
      <c r="C25" s="74" t="s">
        <v>727</v>
      </c>
      <c r="D25" s="64">
        <v>41.5</v>
      </c>
      <c r="E25" s="64">
        <f>D25/1.2*Sheet1!$A$8</f>
        <v>22.479166666666668</v>
      </c>
      <c r="F25" s="387"/>
      <c r="G25" s="388"/>
      <c r="H25" s="64">
        <f t="shared" si="1"/>
        <v>0</v>
      </c>
      <c r="I25" s="75" t="s">
        <v>1280</v>
      </c>
    </row>
    <row r="26" spans="1:9" ht="15.6">
      <c r="A26" s="63">
        <v>652210205</v>
      </c>
      <c r="B26" s="1179" t="s">
        <v>1281</v>
      </c>
      <c r="C26" s="63" t="s">
        <v>69</v>
      </c>
      <c r="D26" s="64">
        <v>33</v>
      </c>
      <c r="E26" s="64">
        <f>D26/1.2*Sheet1!$A$8</f>
        <v>17.875</v>
      </c>
      <c r="F26" s="239"/>
      <c r="G26" s="239"/>
      <c r="H26" s="64">
        <f t="shared" si="1"/>
        <v>0</v>
      </c>
      <c r="I26" s="201">
        <v>5060917991780</v>
      </c>
    </row>
    <row r="27" spans="1:9" ht="15.6">
      <c r="A27" s="63">
        <v>652410107</v>
      </c>
      <c r="B27" s="1179" t="s">
        <v>1282</v>
      </c>
      <c r="C27" s="63" t="s">
        <v>69</v>
      </c>
      <c r="D27" s="64">
        <v>17</v>
      </c>
      <c r="E27" s="64">
        <f>D27/1.2*Sheet1!$A$8</f>
        <v>9.2083333333333339</v>
      </c>
      <c r="F27" s="239"/>
      <c r="G27" s="239"/>
      <c r="H27" s="64">
        <f t="shared" si="1"/>
        <v>0</v>
      </c>
      <c r="I27" s="201">
        <v>5060917991797</v>
      </c>
    </row>
    <row r="28" spans="1:9" ht="15.6">
      <c r="A28" s="63">
        <v>655110301</v>
      </c>
      <c r="B28" s="1179" t="s">
        <v>1283</v>
      </c>
      <c r="C28" s="63" t="s">
        <v>69</v>
      </c>
      <c r="D28" s="64">
        <v>33</v>
      </c>
      <c r="E28" s="64">
        <f>D28/1.2*Sheet1!$A$8</f>
        <v>17.875</v>
      </c>
      <c r="F28" s="239"/>
      <c r="G28" s="239"/>
      <c r="H28" s="64">
        <f t="shared" si="1"/>
        <v>0</v>
      </c>
      <c r="I28" s="201">
        <v>5060917991827</v>
      </c>
    </row>
    <row r="29" spans="1:9" ht="15.6">
      <c r="A29" s="236">
        <v>652410215</v>
      </c>
      <c r="B29" s="238" t="s">
        <v>1284</v>
      </c>
      <c r="C29" s="63" t="s">
        <v>69</v>
      </c>
      <c r="D29" s="64">
        <v>17</v>
      </c>
      <c r="E29" s="64">
        <f>D29/1.2*Sheet1!$A$8</f>
        <v>9.2083333333333339</v>
      </c>
      <c r="F29" s="239"/>
      <c r="G29" s="239"/>
      <c r="H29" s="64">
        <f t="shared" si="1"/>
        <v>0</v>
      </c>
      <c r="I29" s="75">
        <v>5060917991858</v>
      </c>
    </row>
    <row r="30" spans="1:9" ht="15.6">
      <c r="A30" s="236">
        <v>652410211</v>
      </c>
      <c r="B30" s="238" t="s">
        <v>1285</v>
      </c>
      <c r="C30" s="63" t="s">
        <v>69</v>
      </c>
      <c r="D30" s="64">
        <v>33</v>
      </c>
      <c r="E30" s="64">
        <f>D30/1.2*Sheet1!$A$8</f>
        <v>17.875</v>
      </c>
      <c r="F30" s="239"/>
      <c r="G30" s="239"/>
      <c r="H30" s="64">
        <f t="shared" si="1"/>
        <v>0</v>
      </c>
      <c r="I30" s="75">
        <v>5060917991803</v>
      </c>
    </row>
    <row r="31" spans="1:9" ht="15.6">
      <c r="A31" s="236">
        <v>652410212</v>
      </c>
      <c r="B31" s="238" t="s">
        <v>1286</v>
      </c>
      <c r="C31" s="63" t="s">
        <v>69</v>
      </c>
      <c r="D31" s="64">
        <v>33</v>
      </c>
      <c r="E31" s="64">
        <f>D31/1.2*Sheet1!$A$8</f>
        <v>17.875</v>
      </c>
      <c r="F31" s="239"/>
      <c r="G31" s="239"/>
      <c r="H31" s="64">
        <f t="shared" si="1"/>
        <v>0</v>
      </c>
      <c r="I31" s="75">
        <v>5060917991810</v>
      </c>
    </row>
    <row r="32" spans="1:9" ht="15.75">
      <c r="A32" s="789">
        <v>652410210</v>
      </c>
      <c r="B32" s="923" t="s">
        <v>1287</v>
      </c>
      <c r="C32" s="924" t="s">
        <v>69</v>
      </c>
      <c r="D32" s="849">
        <v>33</v>
      </c>
      <c r="E32" s="849">
        <f>D32/1.2*Sheet1!$A$8</f>
        <v>17.875</v>
      </c>
      <c r="F32" s="762"/>
      <c r="G32" s="762"/>
      <c r="H32" s="761">
        <f t="shared" ref="H32" si="2">E32*G32</f>
        <v>0</v>
      </c>
      <c r="I32" s="791">
        <v>5060917991872</v>
      </c>
    </row>
    <row r="33" spans="1:9" ht="15.6">
      <c r="A33" s="236" t="s">
        <v>1288</v>
      </c>
      <c r="B33" s="265" t="s">
        <v>1289</v>
      </c>
      <c r="C33" s="63" t="s">
        <v>910</v>
      </c>
      <c r="D33" s="64">
        <v>58</v>
      </c>
      <c r="E33" s="64">
        <f>D33/1.2*0.65</f>
        <v>31.416666666666668</v>
      </c>
      <c r="F33" s="239"/>
      <c r="G33" s="239"/>
      <c r="H33" s="64">
        <f t="shared" si="1"/>
        <v>0</v>
      </c>
      <c r="I33" s="75" t="s">
        <v>80</v>
      </c>
    </row>
    <row r="34" spans="1:9" ht="15.6">
      <c r="A34" s="390" t="s">
        <v>1290</v>
      </c>
      <c r="B34" s="391"/>
      <c r="C34" s="392"/>
      <c r="D34" s="393"/>
      <c r="E34" s="392"/>
      <c r="F34" s="394"/>
      <c r="G34" s="395"/>
      <c r="H34" s="392"/>
      <c r="I34" s="396"/>
    </row>
    <row r="35" spans="1:9" ht="15.6">
      <c r="A35" s="58">
        <v>611519901</v>
      </c>
      <c r="B35" s="277" t="s">
        <v>1291</v>
      </c>
      <c r="C35" s="278" t="s">
        <v>142</v>
      </c>
      <c r="D35" s="382">
        <v>74</v>
      </c>
      <c r="E35" s="382">
        <f>D35/1.2*Sheet1!$A$8</f>
        <v>40.083333333333336</v>
      </c>
      <c r="F35" s="260"/>
      <c r="G35" s="261"/>
      <c r="H35" s="431">
        <f t="shared" ref="H35:H47" si="3">E35*G35</f>
        <v>0</v>
      </c>
      <c r="I35" s="581">
        <v>5060917990257</v>
      </c>
    </row>
    <row r="36" spans="1:9" ht="15.6">
      <c r="A36" s="73">
        <v>611019903</v>
      </c>
      <c r="B36" s="1180" t="s">
        <v>1292</v>
      </c>
      <c r="C36" s="75" t="s">
        <v>629</v>
      </c>
      <c r="D36" s="257">
        <v>30</v>
      </c>
      <c r="E36" s="193">
        <f>D36*Sheet1!$A$8</f>
        <v>19.5</v>
      </c>
      <c r="F36" s="200"/>
      <c r="G36" s="234"/>
      <c r="H36" s="198">
        <f t="shared" si="3"/>
        <v>0</v>
      </c>
      <c r="I36" s="582">
        <v>9781911281733</v>
      </c>
    </row>
    <row r="37" spans="1:9" ht="15.6">
      <c r="A37" s="73">
        <v>612410303</v>
      </c>
      <c r="B37" s="1180" t="s">
        <v>1293</v>
      </c>
      <c r="C37" s="567" t="s">
        <v>69</v>
      </c>
      <c r="D37" s="257">
        <v>36.5</v>
      </c>
      <c r="E37" s="257">
        <f>D37/1.2*Sheet1!$A$8</f>
        <v>19.770833333333336</v>
      </c>
      <c r="F37" s="200"/>
      <c r="G37" s="234"/>
      <c r="H37" s="198">
        <f t="shared" si="3"/>
        <v>0</v>
      </c>
      <c r="I37" s="582">
        <v>5060917990318</v>
      </c>
    </row>
    <row r="38" spans="1:9" ht="15.6">
      <c r="A38" s="73">
        <v>612410301</v>
      </c>
      <c r="B38" s="1180" t="s">
        <v>1294</v>
      </c>
      <c r="C38" s="567" t="s">
        <v>69</v>
      </c>
      <c r="D38" s="257">
        <v>22</v>
      </c>
      <c r="E38" s="257">
        <f>D38/1.2*Sheet1!$A$8</f>
        <v>11.916666666666668</v>
      </c>
      <c r="F38" s="200"/>
      <c r="G38" s="234"/>
      <c r="H38" s="198">
        <f t="shared" si="3"/>
        <v>0</v>
      </c>
      <c r="I38" s="582">
        <v>5060917990301</v>
      </c>
    </row>
    <row r="39" spans="1:9" ht="15.6">
      <c r="A39" s="73">
        <v>612410202</v>
      </c>
      <c r="B39" s="1180" t="s">
        <v>1295</v>
      </c>
      <c r="C39" s="567" t="s">
        <v>69</v>
      </c>
      <c r="D39" s="257">
        <v>36.5</v>
      </c>
      <c r="E39" s="257">
        <f>D39/1.2*Sheet1!$A$8</f>
        <v>19.770833333333336</v>
      </c>
      <c r="F39" s="200"/>
      <c r="G39" s="234"/>
      <c r="H39" s="198">
        <f t="shared" si="3"/>
        <v>0</v>
      </c>
      <c r="I39" s="232">
        <v>5060917990295</v>
      </c>
    </row>
    <row r="40" spans="1:9" ht="15.6">
      <c r="A40" s="73">
        <v>612410203</v>
      </c>
      <c r="B40" s="1180" t="s">
        <v>1296</v>
      </c>
      <c r="C40" s="567" t="s">
        <v>69</v>
      </c>
      <c r="D40" s="257">
        <v>22</v>
      </c>
      <c r="E40" s="257">
        <f>D40/1.2*Sheet1!$A$8</f>
        <v>11.916666666666668</v>
      </c>
      <c r="F40" s="200"/>
      <c r="G40" s="234"/>
      <c r="H40" s="198">
        <f t="shared" si="3"/>
        <v>0</v>
      </c>
      <c r="I40" s="232">
        <v>5060917990288</v>
      </c>
    </row>
    <row r="41" spans="1:9" ht="15.6">
      <c r="A41" s="73">
        <v>612410107</v>
      </c>
      <c r="B41" s="1180" t="s">
        <v>1297</v>
      </c>
      <c r="C41" s="567" t="s">
        <v>69</v>
      </c>
      <c r="D41" s="257">
        <v>36.5</v>
      </c>
      <c r="E41" s="257">
        <f>D41/1.2*Sheet1!$A$8</f>
        <v>19.770833333333336</v>
      </c>
      <c r="F41" s="200"/>
      <c r="G41" s="234"/>
      <c r="H41" s="198">
        <f t="shared" si="3"/>
        <v>0</v>
      </c>
      <c r="I41" s="232">
        <v>5060917990271</v>
      </c>
    </row>
    <row r="42" spans="1:9" ht="15.6">
      <c r="A42" s="73">
        <v>612410103</v>
      </c>
      <c r="B42" s="1180" t="s">
        <v>1298</v>
      </c>
      <c r="C42" s="567" t="s">
        <v>69</v>
      </c>
      <c r="D42" s="257">
        <v>22</v>
      </c>
      <c r="E42" s="257">
        <f>D42/1.2*Sheet1!$A$8</f>
        <v>11.916666666666668</v>
      </c>
      <c r="F42" s="200"/>
      <c r="G42" s="275"/>
      <c r="H42" s="64">
        <f t="shared" si="3"/>
        <v>0</v>
      </c>
      <c r="I42" s="232">
        <v>5060917990264</v>
      </c>
    </row>
    <row r="43" spans="1:9" ht="15.6">
      <c r="A43" s="81">
        <v>612410104</v>
      </c>
      <c r="B43" s="583" t="s">
        <v>1299</v>
      </c>
      <c r="C43" s="63" t="s">
        <v>69</v>
      </c>
      <c r="D43" s="64">
        <v>33</v>
      </c>
      <c r="E43" s="64">
        <f>D43/1.2*Sheet1!$A$8</f>
        <v>17.875</v>
      </c>
      <c r="F43" s="200"/>
      <c r="G43" s="234"/>
      <c r="H43" s="64">
        <f t="shared" si="3"/>
        <v>0</v>
      </c>
      <c r="I43" s="81">
        <v>5060917990769</v>
      </c>
    </row>
    <row r="44" spans="1:9" ht="15.6">
      <c r="A44" s="81">
        <v>612410201</v>
      </c>
      <c r="B44" s="583" t="s">
        <v>1300</v>
      </c>
      <c r="C44" s="63" t="s">
        <v>69</v>
      </c>
      <c r="D44" s="64">
        <v>18</v>
      </c>
      <c r="E44" s="64">
        <f>D44/1.2*Sheet1!$A$8</f>
        <v>9.75</v>
      </c>
      <c r="F44" s="200"/>
      <c r="G44" s="234"/>
      <c r="H44" s="64">
        <f t="shared" si="3"/>
        <v>0</v>
      </c>
      <c r="I44" s="81">
        <v>5060917990776</v>
      </c>
    </row>
    <row r="45" spans="1:9" ht="15.6">
      <c r="A45" s="81">
        <v>612410304</v>
      </c>
      <c r="B45" s="583" t="s">
        <v>1301</v>
      </c>
      <c r="C45" s="63" t="s">
        <v>69</v>
      </c>
      <c r="D45" s="64">
        <v>18</v>
      </c>
      <c r="E45" s="64">
        <f>D45/1.2*Sheet1!$A$8</f>
        <v>9.75</v>
      </c>
      <c r="F45" s="200"/>
      <c r="G45" s="234"/>
      <c r="H45" s="64">
        <f t="shared" si="3"/>
        <v>0</v>
      </c>
      <c r="I45" s="81">
        <v>5060917990752</v>
      </c>
    </row>
    <row r="46" spans="1:9" ht="15.6">
      <c r="A46" s="81">
        <v>612410401</v>
      </c>
      <c r="B46" s="583" t="s">
        <v>1302</v>
      </c>
      <c r="C46" s="63" t="s">
        <v>69</v>
      </c>
      <c r="D46" s="64">
        <v>22</v>
      </c>
      <c r="E46" s="64">
        <f>D46/1.2*Sheet1!$A$8</f>
        <v>11.916666666666668</v>
      </c>
      <c r="F46" s="200"/>
      <c r="G46" s="234"/>
      <c r="H46" s="64">
        <f t="shared" si="3"/>
        <v>0</v>
      </c>
      <c r="I46" s="81">
        <v>5060917990790</v>
      </c>
    </row>
    <row r="47" spans="1:9" ht="15.6">
      <c r="A47" s="81">
        <v>612410204</v>
      </c>
      <c r="B47" s="583" t="s">
        <v>1303</v>
      </c>
      <c r="C47" s="63" t="s">
        <v>69</v>
      </c>
      <c r="D47" s="64">
        <v>33</v>
      </c>
      <c r="E47" s="64">
        <f>D47/1.2*Sheet1!$A$8</f>
        <v>17.875</v>
      </c>
      <c r="F47" s="200"/>
      <c r="G47" s="234"/>
      <c r="H47" s="64">
        <f t="shared" si="3"/>
        <v>0</v>
      </c>
      <c r="I47" s="81">
        <v>5060917990783</v>
      </c>
    </row>
    <row r="48" spans="1:9" ht="18">
      <c r="A48" s="465" t="s">
        <v>1304</v>
      </c>
      <c r="B48" s="42"/>
      <c r="C48" s="41"/>
      <c r="D48" s="53"/>
      <c r="E48" s="53"/>
      <c r="F48" s="584"/>
      <c r="G48" s="53"/>
      <c r="H48" s="53"/>
      <c r="I48" s="41"/>
    </row>
    <row r="49" spans="1:9" ht="15.6">
      <c r="A49" s="566">
        <v>622410001</v>
      </c>
      <c r="B49" s="585" t="s">
        <v>1305</v>
      </c>
      <c r="C49" s="258" t="s">
        <v>69</v>
      </c>
      <c r="D49" s="259">
        <v>95</v>
      </c>
      <c r="E49" s="259">
        <f>D49/1.2*Sheet1!$A$8</f>
        <v>51.458333333333336</v>
      </c>
      <c r="F49" s="311"/>
      <c r="G49" s="261"/>
      <c r="H49" s="259">
        <f t="shared" ref="H49:H56" si="4">E49*G49</f>
        <v>0</v>
      </c>
      <c r="I49" s="262">
        <v>5060917992657</v>
      </c>
    </row>
    <row r="50" spans="1:9" ht="15.6">
      <c r="A50" s="566">
        <v>621010001</v>
      </c>
      <c r="B50" s="585" t="s">
        <v>1306</v>
      </c>
      <c r="C50" s="258" t="s">
        <v>629</v>
      </c>
      <c r="D50" s="259">
        <v>30</v>
      </c>
      <c r="E50" s="313">
        <f>D50*Sheet1!$A$8</f>
        <v>19.5</v>
      </c>
      <c r="F50" s="311"/>
      <c r="G50" s="261"/>
      <c r="H50" s="431">
        <f t="shared" si="4"/>
        <v>0</v>
      </c>
      <c r="I50" s="262">
        <v>9781915319777</v>
      </c>
    </row>
    <row r="51" spans="1:9" ht="15.6">
      <c r="A51" s="566">
        <v>622410011</v>
      </c>
      <c r="B51" s="585" t="s">
        <v>1307</v>
      </c>
      <c r="C51" s="258" t="s">
        <v>69</v>
      </c>
      <c r="D51" s="259">
        <v>35.5</v>
      </c>
      <c r="E51" s="259">
        <f>D51/1.2*Sheet1!$A$8</f>
        <v>19.229166666666668</v>
      </c>
      <c r="F51" s="311"/>
      <c r="G51" s="261"/>
      <c r="H51" s="259">
        <f t="shared" si="4"/>
        <v>0</v>
      </c>
      <c r="I51" s="62">
        <v>5060917992701</v>
      </c>
    </row>
    <row r="52" spans="1:9" ht="15.6">
      <c r="A52" s="566">
        <v>622410008</v>
      </c>
      <c r="B52" s="585" t="s">
        <v>1308</v>
      </c>
      <c r="C52" s="258" t="s">
        <v>69</v>
      </c>
      <c r="D52" s="259">
        <v>30.5</v>
      </c>
      <c r="E52" s="259">
        <f>D52/1.2*Sheet1!$A$8</f>
        <v>16.520833333333336</v>
      </c>
      <c r="F52" s="311"/>
      <c r="G52" s="261"/>
      <c r="H52" s="259">
        <f t="shared" si="4"/>
        <v>0</v>
      </c>
      <c r="I52" s="62">
        <v>5060917992800</v>
      </c>
    </row>
    <row r="53" spans="1:9" ht="15.6">
      <c r="A53" s="566">
        <v>622410007</v>
      </c>
      <c r="B53" s="585" t="s">
        <v>1309</v>
      </c>
      <c r="C53" s="258" t="s">
        <v>69</v>
      </c>
      <c r="D53" s="259">
        <v>15</v>
      </c>
      <c r="E53" s="259">
        <f>D53/1.2*Sheet1!$A$8</f>
        <v>8.125</v>
      </c>
      <c r="F53" s="311"/>
      <c r="G53" s="261"/>
      <c r="H53" s="259">
        <f t="shared" si="4"/>
        <v>0</v>
      </c>
      <c r="I53" s="62">
        <v>5060917992794</v>
      </c>
    </row>
    <row r="54" spans="1:9" ht="15.6">
      <c r="A54" s="512">
        <v>622410002</v>
      </c>
      <c r="B54" s="310" t="s">
        <v>1310</v>
      </c>
      <c r="C54" s="258" t="s">
        <v>69</v>
      </c>
      <c r="D54" s="259">
        <v>35.5</v>
      </c>
      <c r="E54" s="259">
        <f>D54/1.2*Sheet1!$A$8</f>
        <v>19.229166666666668</v>
      </c>
      <c r="F54" s="311"/>
      <c r="G54" s="261"/>
      <c r="H54" s="259">
        <f t="shared" si="4"/>
        <v>0</v>
      </c>
      <c r="I54" s="62">
        <v>5060917992787</v>
      </c>
    </row>
    <row r="55" spans="1:9" ht="15.6">
      <c r="A55" s="520">
        <v>622410010</v>
      </c>
      <c r="B55" s="310" t="s">
        <v>1311</v>
      </c>
      <c r="C55" s="258" t="s">
        <v>69</v>
      </c>
      <c r="D55" s="259">
        <v>23</v>
      </c>
      <c r="E55" s="259">
        <f>D55/1.2*Sheet1!$A$8</f>
        <v>12.458333333333334</v>
      </c>
      <c r="F55" s="311"/>
      <c r="G55" s="261"/>
      <c r="H55" s="259">
        <f t="shared" si="4"/>
        <v>0</v>
      </c>
      <c r="I55" s="62">
        <v>5060917992695</v>
      </c>
    </row>
    <row r="56" spans="1:9" ht="15.6">
      <c r="A56" s="520">
        <v>622410004</v>
      </c>
      <c r="B56" s="310" t="s">
        <v>1312</v>
      </c>
      <c r="C56" s="258" t="s">
        <v>69</v>
      </c>
      <c r="D56" s="259">
        <v>30.5</v>
      </c>
      <c r="E56" s="259">
        <f>D56/1.2*Sheet1!$A$8</f>
        <v>16.520833333333336</v>
      </c>
      <c r="F56" s="311"/>
      <c r="G56" s="261"/>
      <c r="H56" s="259">
        <f t="shared" si="4"/>
        <v>0</v>
      </c>
      <c r="I56" s="62">
        <v>5060917992763</v>
      </c>
    </row>
    <row r="57" spans="1:9" ht="15.75">
      <c r="A57" s="875">
        <v>622410012</v>
      </c>
      <c r="B57" s="876" t="s">
        <v>1313</v>
      </c>
      <c r="C57" s="894" t="s">
        <v>69</v>
      </c>
      <c r="D57" s="945">
        <v>25</v>
      </c>
      <c r="E57" s="945">
        <f>D57/1.2*Sheet1!$A$8</f>
        <v>13.541666666666668</v>
      </c>
      <c r="F57" s="762"/>
      <c r="G57" s="763"/>
      <c r="H57" s="761">
        <f t="shared" ref="H57:H59" si="5">E57*G57</f>
        <v>0</v>
      </c>
      <c r="I57" s="877">
        <v>5060917992718</v>
      </c>
    </row>
    <row r="58" spans="1:9" ht="15.75">
      <c r="A58" s="875">
        <v>622410013</v>
      </c>
      <c r="B58" s="876" t="s">
        <v>1314</v>
      </c>
      <c r="C58" s="894" t="s">
        <v>69</v>
      </c>
      <c r="D58" s="945">
        <v>50</v>
      </c>
      <c r="E58" s="945">
        <f>D58/1.2*Sheet1!$A$8</f>
        <v>27.083333333333336</v>
      </c>
      <c r="F58" s="762"/>
      <c r="G58" s="763"/>
      <c r="H58" s="761">
        <f t="shared" si="5"/>
        <v>0</v>
      </c>
      <c r="I58" s="877">
        <v>5060917992725</v>
      </c>
    </row>
    <row r="59" spans="1:9" ht="15.75">
      <c r="A59" s="875">
        <v>622410017</v>
      </c>
      <c r="B59" s="876" t="s">
        <v>1315</v>
      </c>
      <c r="C59" s="894" t="s">
        <v>69</v>
      </c>
      <c r="D59" s="945">
        <v>30.5</v>
      </c>
      <c r="E59" s="945">
        <f>D59/1.2*Sheet1!$A$8</f>
        <v>16.520833333333336</v>
      </c>
      <c r="F59" s="762"/>
      <c r="G59" s="763"/>
      <c r="H59" s="761">
        <f t="shared" si="5"/>
        <v>0</v>
      </c>
      <c r="I59" s="877">
        <v>5060917992671</v>
      </c>
    </row>
    <row r="60" spans="1:9" ht="23.45">
      <c r="A60" s="586" t="s">
        <v>1316</v>
      </c>
      <c r="B60" s="587"/>
      <c r="C60" s="587"/>
      <c r="D60" s="588"/>
      <c r="E60" s="587"/>
      <c r="F60" s="589"/>
      <c r="G60" s="589"/>
      <c r="H60" s="588"/>
      <c r="I60" s="587"/>
    </row>
    <row r="61" spans="1:9" ht="15.6">
      <c r="A61" s="52" t="s">
        <v>894</v>
      </c>
      <c r="B61" s="590"/>
      <c r="C61" s="590"/>
      <c r="D61" s="591"/>
      <c r="E61" s="590"/>
      <c r="F61" s="592"/>
      <c r="G61" s="592"/>
      <c r="H61" s="591"/>
      <c r="I61" s="590"/>
    </row>
    <row r="62" spans="1:9" ht="15.6">
      <c r="A62" s="512">
        <v>451510201</v>
      </c>
      <c r="B62" s="593" t="s">
        <v>1317</v>
      </c>
      <c r="C62" s="62" t="s">
        <v>208</v>
      </c>
      <c r="D62" s="594">
        <v>127</v>
      </c>
      <c r="E62" s="594">
        <f>D62/1.2*Sheet1!$A$8</f>
        <v>68.791666666666671</v>
      </c>
      <c r="F62" s="595"/>
      <c r="G62" s="596"/>
      <c r="H62" s="594">
        <f>SUM(E62*G62)</f>
        <v>0</v>
      </c>
      <c r="I62" s="62">
        <v>5060393704218</v>
      </c>
    </row>
    <row r="63" spans="1:9" ht="15.6">
      <c r="A63" s="512">
        <v>451510401</v>
      </c>
      <c r="B63" s="593" t="s">
        <v>1318</v>
      </c>
      <c r="C63" s="62" t="s">
        <v>208</v>
      </c>
      <c r="D63" s="594">
        <v>127</v>
      </c>
      <c r="E63" s="594">
        <f>D63/1.2*Sheet1!$A$8</f>
        <v>68.791666666666671</v>
      </c>
      <c r="F63" s="595"/>
      <c r="G63" s="596"/>
      <c r="H63" s="594">
        <f>SUM(E63*G63)</f>
        <v>0</v>
      </c>
      <c r="I63" s="62">
        <v>5060393704201</v>
      </c>
    </row>
    <row r="64" spans="1:9" ht="15.6">
      <c r="A64" s="512">
        <v>451510801</v>
      </c>
      <c r="B64" s="593" t="s">
        <v>1319</v>
      </c>
      <c r="C64" s="62" t="s">
        <v>208</v>
      </c>
      <c r="D64" s="594">
        <v>127</v>
      </c>
      <c r="E64" s="594">
        <f>D64/1.2*Sheet1!$A$8</f>
        <v>68.791666666666671</v>
      </c>
      <c r="F64" s="595"/>
      <c r="G64" s="596"/>
      <c r="H64" s="594">
        <f>SUM(E64*G64)</f>
        <v>0</v>
      </c>
      <c r="I64" s="62">
        <v>5060393704720</v>
      </c>
    </row>
    <row r="65" spans="1:9" ht="15.6">
      <c r="A65" s="512">
        <v>451510601</v>
      </c>
      <c r="B65" s="593" t="s">
        <v>1320</v>
      </c>
      <c r="C65" s="62" t="s">
        <v>208</v>
      </c>
      <c r="D65" s="594">
        <v>127</v>
      </c>
      <c r="E65" s="594">
        <f>D65/1.2*Sheet1!$A$8</f>
        <v>68.791666666666671</v>
      </c>
      <c r="F65" s="595"/>
      <c r="G65" s="596"/>
      <c r="H65" s="594">
        <f>SUM(E65*G65)</f>
        <v>0</v>
      </c>
      <c r="I65" s="62">
        <v>5060393704737</v>
      </c>
    </row>
    <row r="66" spans="1:9" ht="15.6">
      <c r="A66" s="597">
        <v>451511201</v>
      </c>
      <c r="B66" s="598" t="s">
        <v>1321</v>
      </c>
      <c r="C66" s="201" t="s">
        <v>208</v>
      </c>
      <c r="D66" s="270">
        <v>127</v>
      </c>
      <c r="E66" s="270">
        <f>D66/1.2*Sheet1!$A$8</f>
        <v>68.791666666666671</v>
      </c>
      <c r="F66" s="599"/>
      <c r="G66" s="484"/>
      <c r="H66" s="270">
        <f>SUM(E66*G66)</f>
        <v>0</v>
      </c>
      <c r="I66" s="201">
        <v>5060393708001</v>
      </c>
    </row>
    <row r="67" spans="1:9" ht="15.6">
      <c r="A67" s="52" t="s">
        <v>722</v>
      </c>
      <c r="B67" s="590"/>
      <c r="C67" s="590"/>
      <c r="D67" s="600"/>
      <c r="E67" s="600"/>
      <c r="F67" s="601"/>
      <c r="G67" s="592"/>
      <c r="H67" s="600"/>
      <c r="I67" s="590"/>
    </row>
    <row r="68" spans="1:9" ht="15.6">
      <c r="A68" s="512">
        <v>452210201</v>
      </c>
      <c r="B68" s="593" t="s">
        <v>1322</v>
      </c>
      <c r="C68" s="62" t="s">
        <v>239</v>
      </c>
      <c r="D68" s="594">
        <v>50</v>
      </c>
      <c r="E68" s="594">
        <f>D68/1.2*Sheet1!$A$8</f>
        <v>27.083333333333336</v>
      </c>
      <c r="F68" s="595"/>
      <c r="G68" s="596"/>
      <c r="H68" s="594">
        <f>SUM(E68*G68)</f>
        <v>0</v>
      </c>
      <c r="I68" s="62">
        <v>5060393704287</v>
      </c>
    </row>
    <row r="69" spans="1:9" ht="15.6">
      <c r="A69" s="512">
        <v>452210202</v>
      </c>
      <c r="B69" s="593" t="s">
        <v>1323</v>
      </c>
      <c r="C69" s="62" t="s">
        <v>236</v>
      </c>
      <c r="D69" s="594">
        <v>35.5</v>
      </c>
      <c r="E69" s="594">
        <f>D69/1.2*Sheet1!$A$8</f>
        <v>19.229166666666668</v>
      </c>
      <c r="F69" s="595"/>
      <c r="G69" s="596"/>
      <c r="H69" s="594">
        <f>SUM(E69*G69)</f>
        <v>0</v>
      </c>
      <c r="I69" s="62">
        <v>5060393704379</v>
      </c>
    </row>
    <row r="70" spans="1:9" ht="15.6">
      <c r="A70" s="236">
        <v>452410203</v>
      </c>
      <c r="B70" s="421" t="s">
        <v>1324</v>
      </c>
      <c r="C70" s="269" t="s">
        <v>497</v>
      </c>
      <c r="D70" s="64">
        <v>45.5</v>
      </c>
      <c r="E70" s="64">
        <f>D70/1.2*Sheet1!$A$8</f>
        <v>24.645833333333336</v>
      </c>
      <c r="F70" s="239"/>
      <c r="G70" s="239"/>
      <c r="H70" s="64">
        <f>E70*G70</f>
        <v>0</v>
      </c>
      <c r="I70" s="201">
        <v>5060393704799</v>
      </c>
    </row>
    <row r="71" spans="1:9" ht="15.6">
      <c r="A71" s="597">
        <v>452210203</v>
      </c>
      <c r="B71" s="598" t="s">
        <v>1325</v>
      </c>
      <c r="C71" s="201" t="s">
        <v>236</v>
      </c>
      <c r="D71" s="270">
        <v>50</v>
      </c>
      <c r="E71" s="270">
        <f>D71/1.2*Sheet1!$A$8</f>
        <v>27.083333333333336</v>
      </c>
      <c r="F71" s="599"/>
      <c r="G71" s="484"/>
      <c r="H71" s="270">
        <f t="shared" ref="H71:H81" si="6">SUM(E71*G71)</f>
        <v>0</v>
      </c>
      <c r="I71" s="201">
        <v>5060393704812</v>
      </c>
    </row>
    <row r="72" spans="1:9" ht="15.6">
      <c r="A72" s="597">
        <v>452410202</v>
      </c>
      <c r="B72" s="598" t="s">
        <v>1326</v>
      </c>
      <c r="C72" s="201" t="s">
        <v>518</v>
      </c>
      <c r="D72" s="270">
        <v>41.5</v>
      </c>
      <c r="E72" s="270">
        <f>D72/1.2*Sheet1!$A$8</f>
        <v>22.479166666666668</v>
      </c>
      <c r="F72" s="599"/>
      <c r="G72" s="484"/>
      <c r="H72" s="270">
        <f t="shared" si="6"/>
        <v>0</v>
      </c>
      <c r="I72" s="201">
        <v>5060393704355</v>
      </c>
    </row>
    <row r="73" spans="1:9" ht="15.6">
      <c r="A73" s="597">
        <v>452410206</v>
      </c>
      <c r="B73" s="598" t="s">
        <v>1327</v>
      </c>
      <c r="C73" s="201" t="s">
        <v>236</v>
      </c>
      <c r="D73" s="270">
        <v>50</v>
      </c>
      <c r="E73" s="270">
        <f>D73/1.2*Sheet1!$A$8</f>
        <v>27.083333333333336</v>
      </c>
      <c r="F73" s="599"/>
      <c r="G73" s="484"/>
      <c r="H73" s="270">
        <f t="shared" si="6"/>
        <v>0</v>
      </c>
      <c r="I73" s="602">
        <v>5060572504684</v>
      </c>
    </row>
    <row r="74" spans="1:9" ht="15.6">
      <c r="A74" s="597">
        <v>452410207</v>
      </c>
      <c r="B74" s="598" t="s">
        <v>1328</v>
      </c>
      <c r="C74" s="201" t="s">
        <v>1123</v>
      </c>
      <c r="D74" s="270">
        <v>45.5</v>
      </c>
      <c r="E74" s="270">
        <f>D74/1.2*Sheet1!$A$8</f>
        <v>24.645833333333336</v>
      </c>
      <c r="F74" s="599"/>
      <c r="G74" s="484"/>
      <c r="H74" s="270">
        <f t="shared" si="6"/>
        <v>0</v>
      </c>
      <c r="I74" s="201">
        <v>5060572500266</v>
      </c>
    </row>
    <row r="75" spans="1:9" ht="15.6">
      <c r="A75" s="597">
        <v>452410209</v>
      </c>
      <c r="B75" s="598" t="s">
        <v>1329</v>
      </c>
      <c r="C75" s="201" t="s">
        <v>1123</v>
      </c>
      <c r="D75" s="270">
        <v>45.5</v>
      </c>
      <c r="E75" s="270">
        <f>D75/1.2*Sheet1!$A$8</f>
        <v>24.645833333333336</v>
      </c>
      <c r="F75" s="599"/>
      <c r="G75" s="484"/>
      <c r="H75" s="270">
        <f t="shared" si="6"/>
        <v>0</v>
      </c>
      <c r="I75" s="201">
        <v>5060572500518</v>
      </c>
    </row>
    <row r="76" spans="1:9" ht="15.6">
      <c r="A76" s="597">
        <v>452410213</v>
      </c>
      <c r="B76" s="598" t="s">
        <v>1330</v>
      </c>
      <c r="C76" s="201" t="s">
        <v>518</v>
      </c>
      <c r="D76" s="270">
        <v>45.5</v>
      </c>
      <c r="E76" s="270">
        <f>D76/1.2*Sheet1!$A$8</f>
        <v>24.645833333333336</v>
      </c>
      <c r="F76" s="599"/>
      <c r="G76" s="484"/>
      <c r="H76" s="270">
        <f t="shared" si="6"/>
        <v>0</v>
      </c>
      <c r="I76" s="201">
        <v>5060572502208</v>
      </c>
    </row>
    <row r="77" spans="1:9" ht="15.6">
      <c r="A77" s="597">
        <v>452210207</v>
      </c>
      <c r="B77" s="598" t="s">
        <v>1331</v>
      </c>
      <c r="C77" s="201" t="s">
        <v>236</v>
      </c>
      <c r="D77" s="270">
        <v>50</v>
      </c>
      <c r="E77" s="270">
        <f>D77/1.2*Sheet1!$A$8</f>
        <v>27.083333333333336</v>
      </c>
      <c r="F77" s="599"/>
      <c r="G77" s="484"/>
      <c r="H77" s="270">
        <f t="shared" si="6"/>
        <v>0</v>
      </c>
      <c r="I77" s="201">
        <v>5060572502963</v>
      </c>
    </row>
    <row r="78" spans="1:9" ht="15.6">
      <c r="A78" s="236">
        <v>452410205</v>
      </c>
      <c r="B78" s="435" t="s">
        <v>1332</v>
      </c>
      <c r="C78" s="263" t="s">
        <v>252</v>
      </c>
      <c r="D78" s="64">
        <v>100</v>
      </c>
      <c r="E78" s="64">
        <f>D78/1.2*Sheet1!$A$8</f>
        <v>54.166666666666671</v>
      </c>
      <c r="F78" s="239"/>
      <c r="G78" s="484"/>
      <c r="H78" s="270">
        <f t="shared" si="6"/>
        <v>0</v>
      </c>
      <c r="I78" s="201">
        <v>5060393706281</v>
      </c>
    </row>
    <row r="79" spans="1:9" ht="15.6">
      <c r="A79" s="236">
        <v>452410201</v>
      </c>
      <c r="B79" s="435" t="s">
        <v>1333</v>
      </c>
      <c r="C79" s="263" t="s">
        <v>252</v>
      </c>
      <c r="D79" s="64">
        <v>100</v>
      </c>
      <c r="E79" s="64">
        <f>D79/1.2*Sheet1!$A$8</f>
        <v>54.166666666666671</v>
      </c>
      <c r="F79" s="239"/>
      <c r="G79" s="484"/>
      <c r="H79" s="270">
        <f t="shared" si="6"/>
        <v>0</v>
      </c>
      <c r="I79" s="201">
        <v>5060393704782</v>
      </c>
    </row>
    <row r="80" spans="1:9" ht="15.6">
      <c r="A80" s="236">
        <v>452410208</v>
      </c>
      <c r="B80" s="435" t="s">
        <v>1334</v>
      </c>
      <c r="C80" s="263" t="s">
        <v>252</v>
      </c>
      <c r="D80" s="64">
        <v>41.5</v>
      </c>
      <c r="E80" s="64">
        <f>D80/1.2*Sheet1!$A$8</f>
        <v>22.479166666666668</v>
      </c>
      <c r="F80" s="239"/>
      <c r="G80" s="484"/>
      <c r="H80" s="270">
        <f t="shared" si="6"/>
        <v>0</v>
      </c>
      <c r="I80" s="201">
        <v>5060572500792</v>
      </c>
    </row>
    <row r="81" spans="1:24" ht="15.6">
      <c r="A81" s="236">
        <v>452210205</v>
      </c>
      <c r="B81" s="435" t="s">
        <v>1335</v>
      </c>
      <c r="C81" s="263" t="s">
        <v>252</v>
      </c>
      <c r="D81" s="64">
        <v>43</v>
      </c>
      <c r="E81" s="64">
        <f>D81/1.2*Sheet1!$A$8</f>
        <v>23.291666666666668</v>
      </c>
      <c r="F81" s="239"/>
      <c r="G81" s="484"/>
      <c r="H81" s="270">
        <f t="shared" si="6"/>
        <v>0</v>
      </c>
      <c r="I81" s="201">
        <v>5060572504677</v>
      </c>
    </row>
    <row r="82" spans="1:24" ht="15.6">
      <c r="A82" s="52" t="s">
        <v>755</v>
      </c>
      <c r="B82" s="590"/>
      <c r="C82" s="590"/>
      <c r="D82" s="600"/>
      <c r="E82" s="600"/>
      <c r="F82" s="601"/>
      <c r="G82" s="592"/>
      <c r="H82" s="600"/>
      <c r="I82" s="590"/>
    </row>
    <row r="83" spans="1:24" ht="15.6">
      <c r="A83" s="512">
        <v>453010801</v>
      </c>
      <c r="B83" s="593" t="s">
        <v>1336</v>
      </c>
      <c r="C83" s="62" t="s">
        <v>236</v>
      </c>
      <c r="D83" s="594">
        <v>31</v>
      </c>
      <c r="E83" s="594">
        <f>D83/1.2*Sheet1!$A$8</f>
        <v>16.791666666666668</v>
      </c>
      <c r="F83" s="595"/>
      <c r="G83" s="596"/>
      <c r="H83" s="594">
        <f t="shared" ref="H83:H90" si="7">SUM(E83*G83)</f>
        <v>0</v>
      </c>
      <c r="I83" s="62">
        <v>5060393704973</v>
      </c>
    </row>
    <row r="84" spans="1:24" ht="15.6">
      <c r="A84" s="512">
        <v>452210803</v>
      </c>
      <c r="B84" s="593" t="s">
        <v>1337</v>
      </c>
      <c r="C84" s="62" t="s">
        <v>236</v>
      </c>
      <c r="D84" s="594">
        <v>48</v>
      </c>
      <c r="E84" s="594">
        <f>D84/1.2*Sheet1!$A$8</f>
        <v>26</v>
      </c>
      <c r="F84" s="595"/>
      <c r="G84" s="596"/>
      <c r="H84" s="594">
        <f t="shared" si="7"/>
        <v>0</v>
      </c>
      <c r="I84" s="603">
        <v>5060393705727</v>
      </c>
    </row>
    <row r="85" spans="1:24" ht="15" customHeight="1">
      <c r="A85" s="236">
        <v>452410806</v>
      </c>
      <c r="B85" s="435" t="s">
        <v>1338</v>
      </c>
      <c r="C85" s="263" t="s">
        <v>236</v>
      </c>
      <c r="D85" s="64">
        <v>58</v>
      </c>
      <c r="E85" s="64">
        <f>D85/1.2*Sheet1!$A$8</f>
        <v>31.416666666666668</v>
      </c>
      <c r="F85" s="239"/>
      <c r="G85" s="239"/>
      <c r="H85" s="604">
        <f t="shared" si="7"/>
        <v>0</v>
      </c>
      <c r="I85" s="201">
        <v>5060572504653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575"/>
    </row>
    <row r="86" spans="1:24" ht="15" customHeight="1">
      <c r="A86" s="236">
        <v>452210801</v>
      </c>
      <c r="B86" s="435" t="s">
        <v>1339</v>
      </c>
      <c r="C86" s="201" t="s">
        <v>236</v>
      </c>
      <c r="D86" s="270">
        <v>58</v>
      </c>
      <c r="E86" s="270">
        <f>D86/1.2*Sheet1!$A$8</f>
        <v>31.416666666666668</v>
      </c>
      <c r="F86" s="599"/>
      <c r="G86" s="239"/>
      <c r="H86" s="604">
        <f t="shared" si="7"/>
        <v>0</v>
      </c>
      <c r="I86" s="201">
        <v>5060393704751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575"/>
    </row>
    <row r="87" spans="1:24" ht="15" customHeight="1">
      <c r="A87" s="236">
        <v>452410801</v>
      </c>
      <c r="B87" s="421" t="s">
        <v>1340</v>
      </c>
      <c r="C87" s="269" t="s">
        <v>497</v>
      </c>
      <c r="D87" s="64">
        <v>45.5</v>
      </c>
      <c r="E87" s="64">
        <f>D87/1.2*Sheet1!$A$8</f>
        <v>24.645833333333336</v>
      </c>
      <c r="F87" s="239"/>
      <c r="G87" s="239"/>
      <c r="H87" s="270">
        <f t="shared" si="7"/>
        <v>0</v>
      </c>
      <c r="I87" s="264">
        <v>5060393704829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575"/>
    </row>
    <row r="88" spans="1:24" ht="15" customHeight="1">
      <c r="A88" s="597">
        <v>452210802</v>
      </c>
      <c r="B88" s="598" t="s">
        <v>1341</v>
      </c>
      <c r="C88" s="201" t="s">
        <v>236</v>
      </c>
      <c r="D88" s="270">
        <v>50</v>
      </c>
      <c r="E88" s="270">
        <f>D88/1.2*Sheet1!$A$8</f>
        <v>27.083333333333336</v>
      </c>
      <c r="F88" s="599"/>
      <c r="G88" s="484"/>
      <c r="H88" s="270">
        <f t="shared" si="7"/>
        <v>0</v>
      </c>
      <c r="I88" s="201">
        <v>5060393704966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575"/>
    </row>
    <row r="89" spans="1:24" ht="15.75" customHeight="1">
      <c r="A89" s="597">
        <v>452410802</v>
      </c>
      <c r="B89" s="598" t="s">
        <v>1342</v>
      </c>
      <c r="C89" s="201" t="s">
        <v>518</v>
      </c>
      <c r="D89" s="270">
        <v>41.5</v>
      </c>
      <c r="E89" s="270">
        <f>D89/1.2*Sheet1!$A$8</f>
        <v>22.479166666666668</v>
      </c>
      <c r="F89" s="599"/>
      <c r="G89" s="484"/>
      <c r="H89" s="270">
        <f t="shared" si="7"/>
        <v>0</v>
      </c>
      <c r="I89" s="201">
        <v>5060393705000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575"/>
    </row>
    <row r="90" spans="1:24" ht="15.75" customHeight="1">
      <c r="A90" s="236">
        <v>452410803</v>
      </c>
      <c r="B90" s="435" t="s">
        <v>1343</v>
      </c>
      <c r="C90" s="263" t="s">
        <v>252</v>
      </c>
      <c r="D90" s="64">
        <v>100</v>
      </c>
      <c r="E90" s="64">
        <f>D90/1.2*Sheet1!$A$8</f>
        <v>54.166666666666671</v>
      </c>
      <c r="F90" s="239"/>
      <c r="G90" s="484"/>
      <c r="H90" s="270">
        <f t="shared" si="7"/>
        <v>0</v>
      </c>
      <c r="I90" s="201">
        <v>5060393706700</v>
      </c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575"/>
    </row>
    <row r="91" spans="1:24" ht="15.75" customHeight="1">
      <c r="A91" s="52" t="s">
        <v>1344</v>
      </c>
      <c r="B91" s="590"/>
      <c r="C91" s="590"/>
      <c r="D91" s="600"/>
      <c r="E91" s="600"/>
      <c r="F91" s="601"/>
      <c r="G91" s="592"/>
      <c r="H91" s="600"/>
      <c r="I91" s="590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575"/>
    </row>
    <row r="92" spans="1:24" ht="15.75" customHeight="1">
      <c r="A92" s="512">
        <v>452411001</v>
      </c>
      <c r="B92" s="593" t="s">
        <v>1345</v>
      </c>
      <c r="C92" s="62" t="s">
        <v>518</v>
      </c>
      <c r="D92" s="594">
        <v>50</v>
      </c>
      <c r="E92" s="594">
        <f>D92/1.2*Sheet1!$A$8</f>
        <v>27.083333333333336</v>
      </c>
      <c r="F92" s="595"/>
      <c r="G92" s="596"/>
      <c r="H92" s="594">
        <f t="shared" ref="H92:H103" si="8">SUM(E92*G92)</f>
        <v>0</v>
      </c>
      <c r="I92" s="62">
        <v>5060393704362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575"/>
    </row>
    <row r="93" spans="1:24" ht="15.75" customHeight="1">
      <c r="A93" s="512">
        <v>452411002</v>
      </c>
      <c r="B93" s="593" t="s">
        <v>1346</v>
      </c>
      <c r="C93" s="62" t="s">
        <v>518</v>
      </c>
      <c r="D93" s="594">
        <v>33</v>
      </c>
      <c r="E93" s="594">
        <f>D93/1.2*Sheet1!$A$8</f>
        <v>17.875</v>
      </c>
      <c r="F93" s="595"/>
      <c r="G93" s="596"/>
      <c r="H93" s="594">
        <f t="shared" si="8"/>
        <v>0</v>
      </c>
      <c r="I93" s="603">
        <v>5060393704744</v>
      </c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575"/>
    </row>
    <row r="94" spans="1:24" ht="15.75" customHeight="1">
      <c r="A94" s="78">
        <v>453010401</v>
      </c>
      <c r="B94" s="598" t="s">
        <v>1347</v>
      </c>
      <c r="C94" s="201" t="s">
        <v>1348</v>
      </c>
      <c r="D94" s="270">
        <v>31</v>
      </c>
      <c r="E94" s="270">
        <f>D94/1.2*Sheet1!$A$8</f>
        <v>16.791666666666668</v>
      </c>
      <c r="F94" s="599"/>
      <c r="G94" s="484"/>
      <c r="H94" s="604">
        <f t="shared" si="8"/>
        <v>0</v>
      </c>
      <c r="I94" s="201">
        <v>5060393704898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575"/>
    </row>
    <row r="95" spans="1:24" ht="15.75" customHeight="1">
      <c r="A95" s="78">
        <v>453010402</v>
      </c>
      <c r="B95" s="605" t="s">
        <v>1349</v>
      </c>
      <c r="C95" s="201" t="s">
        <v>1348</v>
      </c>
      <c r="D95" s="270">
        <v>12.5</v>
      </c>
      <c r="E95" s="270">
        <f>D95/1.2*Sheet1!$A$8</f>
        <v>6.7708333333333339</v>
      </c>
      <c r="F95" s="599"/>
      <c r="G95" s="484"/>
      <c r="H95" s="604">
        <f t="shared" si="8"/>
        <v>0</v>
      </c>
      <c r="I95" s="201">
        <v>5060393705741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575"/>
    </row>
    <row r="96" spans="1:24" ht="15.75" customHeight="1">
      <c r="A96" s="597">
        <v>452210401</v>
      </c>
      <c r="B96" s="598" t="s">
        <v>1350</v>
      </c>
      <c r="C96" s="201" t="s">
        <v>236</v>
      </c>
      <c r="D96" s="270">
        <v>58</v>
      </c>
      <c r="E96" s="270">
        <f>D96/1.2*Sheet1!$A$8</f>
        <v>31.416666666666668</v>
      </c>
      <c r="F96" s="599"/>
      <c r="G96" s="484"/>
      <c r="H96" s="270">
        <f t="shared" si="8"/>
        <v>0</v>
      </c>
      <c r="I96" s="264">
        <v>5060393705017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575"/>
    </row>
    <row r="97" spans="1:24" ht="15.75" customHeight="1">
      <c r="A97" s="597">
        <v>452410402</v>
      </c>
      <c r="B97" s="598" t="s">
        <v>1351</v>
      </c>
      <c r="C97" s="201" t="s">
        <v>518</v>
      </c>
      <c r="D97" s="270">
        <v>50</v>
      </c>
      <c r="E97" s="270">
        <f>D97/1.2*Sheet1!$A$8</f>
        <v>27.083333333333336</v>
      </c>
      <c r="F97" s="599"/>
      <c r="G97" s="484"/>
      <c r="H97" s="270">
        <f t="shared" si="8"/>
        <v>0</v>
      </c>
      <c r="I97" s="201">
        <v>5060393704805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575"/>
    </row>
    <row r="98" spans="1:24" ht="15.75" customHeight="1">
      <c r="A98" s="597">
        <v>452410403</v>
      </c>
      <c r="B98" s="598" t="s">
        <v>1352</v>
      </c>
      <c r="C98" s="201" t="s">
        <v>518</v>
      </c>
      <c r="D98" s="270">
        <v>50</v>
      </c>
      <c r="E98" s="270">
        <f>D98/1.2*Sheet1!$A$8</f>
        <v>27.083333333333336</v>
      </c>
      <c r="F98" s="599"/>
      <c r="G98" s="484"/>
      <c r="H98" s="270">
        <f t="shared" si="8"/>
        <v>0</v>
      </c>
      <c r="I98" s="201">
        <v>5060393705734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575"/>
    </row>
    <row r="99" spans="1:24" ht="15.75" customHeight="1">
      <c r="A99" s="597">
        <v>452410406</v>
      </c>
      <c r="B99" s="598" t="s">
        <v>1353</v>
      </c>
      <c r="C99" s="201" t="s">
        <v>518</v>
      </c>
      <c r="D99" s="270">
        <v>33</v>
      </c>
      <c r="E99" s="270">
        <f>D99/1.2*Sheet1!$A$8</f>
        <v>17.875</v>
      </c>
      <c r="F99" s="599"/>
      <c r="G99" s="484"/>
      <c r="H99" s="270">
        <f t="shared" si="8"/>
        <v>0</v>
      </c>
      <c r="I99" s="201">
        <v>5060393706298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575"/>
    </row>
    <row r="100" spans="1:24" ht="15.75" customHeight="1">
      <c r="A100" s="597">
        <v>452410407</v>
      </c>
      <c r="B100" s="598" t="s">
        <v>1354</v>
      </c>
      <c r="C100" s="201" t="s">
        <v>518</v>
      </c>
      <c r="D100" s="270">
        <v>45.5</v>
      </c>
      <c r="E100" s="270">
        <f>D100/1.2*Sheet1!$A$8</f>
        <v>24.645833333333336</v>
      </c>
      <c r="F100" s="599"/>
      <c r="G100" s="484"/>
      <c r="H100" s="270">
        <f t="shared" si="8"/>
        <v>0</v>
      </c>
      <c r="I100" s="201">
        <v>5060572500273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575"/>
    </row>
    <row r="101" spans="1:24" ht="15.75" customHeight="1">
      <c r="A101" s="597">
        <v>452411002</v>
      </c>
      <c r="B101" s="598" t="s">
        <v>1355</v>
      </c>
      <c r="C101" s="269" t="s">
        <v>497</v>
      </c>
      <c r="D101" s="270">
        <v>33</v>
      </c>
      <c r="E101" s="270">
        <f>D101/1.2*Sheet1!$A$8</f>
        <v>17.875</v>
      </c>
      <c r="F101" s="599"/>
      <c r="G101" s="484"/>
      <c r="H101" s="270">
        <f t="shared" si="8"/>
        <v>0</v>
      </c>
      <c r="I101" s="201">
        <v>5060393704744</v>
      </c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575"/>
    </row>
    <row r="102" spans="1:24" ht="15.75" customHeight="1">
      <c r="A102" s="236">
        <v>451510402</v>
      </c>
      <c r="B102" s="421" t="s">
        <v>1356</v>
      </c>
      <c r="C102" s="269" t="s">
        <v>497</v>
      </c>
      <c r="D102" s="64">
        <v>45.5</v>
      </c>
      <c r="E102" s="64">
        <f>D102/1.2*Sheet1!$A$8</f>
        <v>24.645833333333336</v>
      </c>
      <c r="F102" s="239"/>
      <c r="G102" s="239"/>
      <c r="H102" s="270">
        <f t="shared" si="8"/>
        <v>0</v>
      </c>
      <c r="I102" s="201">
        <v>5060393704683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575"/>
    </row>
    <row r="103" spans="1:24" ht="15.75" customHeight="1">
      <c r="A103" s="236">
        <v>452410401</v>
      </c>
      <c r="B103" s="435" t="s">
        <v>1357</v>
      </c>
      <c r="C103" s="263" t="s">
        <v>252</v>
      </c>
      <c r="D103" s="64">
        <v>50</v>
      </c>
      <c r="E103" s="64">
        <f>D103/1.2*Sheet1!$A$8</f>
        <v>27.083333333333336</v>
      </c>
      <c r="F103" s="239"/>
      <c r="G103" s="239"/>
      <c r="H103" s="270">
        <f t="shared" si="8"/>
        <v>0</v>
      </c>
      <c r="I103" s="201">
        <v>5060393706359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575"/>
    </row>
    <row r="104" spans="1:24" ht="13.5" customHeight="1">
      <c r="A104" s="52" t="s">
        <v>930</v>
      </c>
      <c r="B104" s="590"/>
      <c r="C104" s="590"/>
      <c r="D104" s="600"/>
      <c r="E104" s="600"/>
      <c r="F104" s="601"/>
      <c r="G104" s="592"/>
      <c r="H104" s="600"/>
      <c r="I104" s="590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575"/>
    </row>
    <row r="105" spans="1:24" ht="15.75" customHeight="1">
      <c r="A105" s="512">
        <v>452210601</v>
      </c>
      <c r="B105" s="593" t="s">
        <v>1358</v>
      </c>
      <c r="C105" s="62" t="s">
        <v>236</v>
      </c>
      <c r="D105" s="594">
        <v>50</v>
      </c>
      <c r="E105" s="594">
        <f>D105/1.2*Sheet1!$A$8</f>
        <v>27.083333333333336</v>
      </c>
      <c r="F105" s="595"/>
      <c r="G105" s="596"/>
      <c r="H105" s="594">
        <f>SUM(E105*G105)</f>
        <v>0</v>
      </c>
      <c r="I105" s="62">
        <v>5060393704768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575"/>
    </row>
    <row r="106" spans="1:24" ht="15.75" customHeight="1">
      <c r="A106" s="512">
        <v>452410601</v>
      </c>
      <c r="B106" s="593" t="s">
        <v>1359</v>
      </c>
      <c r="C106" s="62" t="s">
        <v>236</v>
      </c>
      <c r="D106" s="594">
        <v>44.5</v>
      </c>
      <c r="E106" s="594">
        <f>D106/1.2*Sheet1!$A$8</f>
        <v>24.104166666666668</v>
      </c>
      <c r="F106" s="595"/>
      <c r="G106" s="596"/>
      <c r="H106" s="594">
        <f>SUM(E106*G106)</f>
        <v>0</v>
      </c>
      <c r="I106" s="62">
        <v>5060393705048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575"/>
    </row>
    <row r="107" spans="1:24" ht="15.75" customHeight="1">
      <c r="A107" s="236">
        <v>452410602</v>
      </c>
      <c r="B107" s="421" t="s">
        <v>1360</v>
      </c>
      <c r="C107" s="269" t="s">
        <v>497</v>
      </c>
      <c r="D107" s="64">
        <v>45.5</v>
      </c>
      <c r="E107" s="64">
        <f>D107/1.2*Sheet1!$A$8</f>
        <v>24.645833333333336</v>
      </c>
      <c r="F107" s="239"/>
      <c r="G107" s="239"/>
      <c r="H107" s="64">
        <f>E107*G107</f>
        <v>0</v>
      </c>
      <c r="I107" s="201">
        <v>5060393705024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575"/>
    </row>
    <row r="108" spans="1:24" ht="15.75" customHeight="1">
      <c r="A108" s="183">
        <v>452410606</v>
      </c>
      <c r="B108" s="421" t="s">
        <v>1361</v>
      </c>
      <c r="C108" s="269" t="s">
        <v>208</v>
      </c>
      <c r="D108" s="64">
        <v>33</v>
      </c>
      <c r="E108" s="64">
        <f>D108/1.2*Sheet1!$A$8</f>
        <v>17.875</v>
      </c>
      <c r="F108" s="239"/>
      <c r="G108" s="239"/>
      <c r="H108" s="64">
        <f>E108*G108</f>
        <v>0</v>
      </c>
      <c r="I108" s="201">
        <v>5060393708438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575"/>
    </row>
    <row r="109" spans="1:24" ht="15.75" customHeight="1">
      <c r="A109" s="183">
        <v>452210603</v>
      </c>
      <c r="B109" s="421" t="s">
        <v>1362</v>
      </c>
      <c r="C109" s="269" t="s">
        <v>236</v>
      </c>
      <c r="D109" s="64">
        <v>44.5</v>
      </c>
      <c r="E109" s="64">
        <f>D109/1.2*Sheet1!$A$8</f>
        <v>24.104166666666668</v>
      </c>
      <c r="F109" s="239"/>
      <c r="G109" s="239"/>
      <c r="H109" s="64">
        <f>E109*G109</f>
        <v>0</v>
      </c>
      <c r="I109" s="201">
        <v>5060572500785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575"/>
    </row>
    <row r="110" spans="1:24" ht="15.75" customHeight="1">
      <c r="A110" s="597">
        <v>452010602</v>
      </c>
      <c r="B110" s="598" t="s">
        <v>1363</v>
      </c>
      <c r="C110" s="201" t="s">
        <v>208</v>
      </c>
      <c r="D110" s="270">
        <v>33</v>
      </c>
      <c r="E110" s="270">
        <f>D110/1.2*Sheet1!$A$8</f>
        <v>17.875</v>
      </c>
      <c r="F110" s="599"/>
      <c r="G110" s="484"/>
      <c r="H110" s="270">
        <f>SUM(E110*G110)</f>
        <v>0</v>
      </c>
      <c r="I110" s="201">
        <v>5060572502666</v>
      </c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575"/>
    </row>
    <row r="111" spans="1:24" ht="15.75" customHeight="1">
      <c r="A111" s="597">
        <v>452010601</v>
      </c>
      <c r="B111" s="598" t="s">
        <v>1364</v>
      </c>
      <c r="C111" s="201" t="s">
        <v>208</v>
      </c>
      <c r="D111" s="270">
        <v>45.5</v>
      </c>
      <c r="E111" s="270">
        <f>D111/1.2*Sheet1!$A$8</f>
        <v>24.645833333333336</v>
      </c>
      <c r="F111" s="599"/>
      <c r="G111" s="484"/>
      <c r="H111" s="270">
        <f>SUM(E111*G111)</f>
        <v>0</v>
      </c>
      <c r="I111" s="201">
        <v>5060393709404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575"/>
    </row>
    <row r="112" spans="1:24" ht="15.75" customHeight="1">
      <c r="A112" s="597">
        <v>452410601</v>
      </c>
      <c r="B112" s="598" t="s">
        <v>1365</v>
      </c>
      <c r="C112" s="269" t="s">
        <v>497</v>
      </c>
      <c r="D112" s="270">
        <v>44.5</v>
      </c>
      <c r="E112" s="270">
        <f>D112/1.2*Sheet1!$A$8</f>
        <v>24.104166666666668</v>
      </c>
      <c r="F112" s="599"/>
      <c r="G112" s="484"/>
      <c r="H112" s="270">
        <f>SUM(E112*G112)</f>
        <v>0</v>
      </c>
      <c r="I112" s="201">
        <v>5060393705048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575"/>
    </row>
    <row r="113" spans="1:24" ht="15.75" customHeight="1">
      <c r="A113" s="597">
        <v>452410605</v>
      </c>
      <c r="B113" s="598" t="s">
        <v>1366</v>
      </c>
      <c r="C113" s="269" t="s">
        <v>497</v>
      </c>
      <c r="D113" s="270">
        <v>41.5</v>
      </c>
      <c r="E113" s="270">
        <f>D113/1.2*Sheet1!$A$8</f>
        <v>22.479166666666668</v>
      </c>
      <c r="F113" s="599"/>
      <c r="G113" s="484"/>
      <c r="H113" s="270">
        <f>SUM(E113*G113)</f>
        <v>0</v>
      </c>
      <c r="I113" s="201">
        <v>5060393704836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575"/>
    </row>
    <row r="114" spans="1:24" ht="15.75" customHeight="1">
      <c r="A114" s="597">
        <v>452410607</v>
      </c>
      <c r="B114" s="598" t="s">
        <v>1367</v>
      </c>
      <c r="C114" s="201" t="s">
        <v>518</v>
      </c>
      <c r="D114" s="270">
        <v>50</v>
      </c>
      <c r="E114" s="270">
        <f>D114/1.2*Sheet1!$A$8</f>
        <v>27.083333333333336</v>
      </c>
      <c r="F114" s="599"/>
      <c r="G114" s="484"/>
      <c r="H114" s="270">
        <f>SUM(E114*G114)</f>
        <v>0</v>
      </c>
      <c r="I114" s="201">
        <v>5060393708421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575"/>
    </row>
    <row r="115" spans="1:24" ht="15.75" customHeight="1">
      <c r="A115" s="52" t="s">
        <v>745</v>
      </c>
      <c r="B115" s="590"/>
      <c r="C115" s="590"/>
      <c r="D115" s="600"/>
      <c r="E115" s="600"/>
      <c r="F115" s="601"/>
      <c r="G115" s="592"/>
      <c r="H115" s="600"/>
      <c r="I115" s="590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575"/>
    </row>
    <row r="116" spans="1:24" ht="15.75" customHeight="1">
      <c r="A116" s="597">
        <v>452211202</v>
      </c>
      <c r="B116" s="598" t="s">
        <v>1368</v>
      </c>
      <c r="C116" s="201" t="s">
        <v>236</v>
      </c>
      <c r="D116" s="270">
        <v>39</v>
      </c>
      <c r="E116" s="270">
        <f>D116/1.2*Sheet1!$A$8</f>
        <v>21.125</v>
      </c>
      <c r="F116" s="599"/>
      <c r="G116" s="484"/>
      <c r="H116" s="270">
        <f>SUM(E116*G116)</f>
        <v>0</v>
      </c>
      <c r="I116" s="201">
        <v>5060393707950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575"/>
    </row>
    <row r="117" spans="1:24" ht="15.75" customHeight="1">
      <c r="A117" s="597">
        <v>452211205</v>
      </c>
      <c r="B117" s="598" t="s">
        <v>1369</v>
      </c>
      <c r="C117" s="201" t="s">
        <v>239</v>
      </c>
      <c r="D117" s="270">
        <v>35.5</v>
      </c>
      <c r="E117" s="270">
        <f>D117/1.2*Sheet1!$A$8</f>
        <v>19.229166666666668</v>
      </c>
      <c r="F117" s="599"/>
      <c r="G117" s="484"/>
      <c r="H117" s="270">
        <f>SUM(E117*G117)</f>
        <v>0</v>
      </c>
      <c r="I117" s="201">
        <v>5060393709411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575"/>
    </row>
    <row r="118" spans="1:24" ht="15.75" customHeight="1">
      <c r="A118" s="597">
        <v>452401201</v>
      </c>
      <c r="B118" s="598" t="s">
        <v>1370</v>
      </c>
      <c r="C118" s="201" t="s">
        <v>518</v>
      </c>
      <c r="D118" s="270">
        <v>50</v>
      </c>
      <c r="E118" s="270">
        <f>D118/1.2*Sheet1!$A$8</f>
        <v>27.083333333333336</v>
      </c>
      <c r="F118" s="599"/>
      <c r="G118" s="484"/>
      <c r="H118" s="270">
        <f>SUM(E118*G118)</f>
        <v>0</v>
      </c>
      <c r="I118" s="201">
        <v>5060572502420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575"/>
    </row>
    <row r="119" spans="1:24" ht="15.75" customHeight="1">
      <c r="A119" s="597">
        <v>452411201</v>
      </c>
      <c r="B119" s="598" t="s">
        <v>1371</v>
      </c>
      <c r="C119" s="201" t="s">
        <v>518</v>
      </c>
      <c r="D119" s="270">
        <v>41.5</v>
      </c>
      <c r="E119" s="270">
        <f>D119/1.2*Sheet1!$A$8</f>
        <v>22.479166666666668</v>
      </c>
      <c r="F119" s="599"/>
      <c r="G119" s="484"/>
      <c r="H119" s="270">
        <f>SUM(E119*G119)</f>
        <v>0</v>
      </c>
      <c r="I119" s="201">
        <v>5060393707974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575"/>
    </row>
    <row r="120" spans="1:24" ht="15.75" customHeight="1">
      <c r="A120" s="236">
        <v>452011204</v>
      </c>
      <c r="B120" s="421" t="s">
        <v>1372</v>
      </c>
      <c r="C120" s="269" t="s">
        <v>497</v>
      </c>
      <c r="D120" s="64">
        <v>45.5</v>
      </c>
      <c r="E120" s="64">
        <f>D120/1.2*Sheet1!$A$8</f>
        <v>24.645833333333336</v>
      </c>
      <c r="F120" s="239"/>
      <c r="G120" s="239"/>
      <c r="H120" s="64">
        <f>E120*G120</f>
        <v>0</v>
      </c>
      <c r="I120" s="201">
        <v>5060393707981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575"/>
    </row>
    <row r="121" spans="1:24" ht="15.75" customHeight="1">
      <c r="A121" s="236">
        <v>452211203</v>
      </c>
      <c r="B121" s="606" t="s">
        <v>1373</v>
      </c>
      <c r="C121" s="269" t="s">
        <v>236</v>
      </c>
      <c r="D121" s="64">
        <v>58</v>
      </c>
      <c r="E121" s="64">
        <f>D121/1.2*Sheet1!$A$8</f>
        <v>31.416666666666668</v>
      </c>
      <c r="F121" s="239"/>
      <c r="G121" s="239"/>
      <c r="H121" s="64">
        <f>E121*G121</f>
        <v>0</v>
      </c>
      <c r="I121" s="201">
        <v>5060393707967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575"/>
    </row>
    <row r="122" spans="1:24" ht="15.75" customHeight="1">
      <c r="A122" s="183">
        <v>452211204</v>
      </c>
      <c r="B122" s="421" t="s">
        <v>1374</v>
      </c>
      <c r="C122" s="269" t="s">
        <v>236</v>
      </c>
      <c r="D122" s="64">
        <v>58</v>
      </c>
      <c r="E122" s="64">
        <f>D122/1.2*Sheet1!$A$8</f>
        <v>31.416666666666668</v>
      </c>
      <c r="F122" s="239"/>
      <c r="G122" s="239"/>
      <c r="H122" s="64">
        <f>E122*G122</f>
        <v>0</v>
      </c>
      <c r="I122" s="201">
        <v>5060393708445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575"/>
    </row>
    <row r="123" spans="1:24" ht="15.75" customHeight="1">
      <c r="A123" s="52" t="s">
        <v>816</v>
      </c>
      <c r="B123" s="590"/>
      <c r="C123" s="590"/>
      <c r="D123" s="600"/>
      <c r="E123" s="600"/>
      <c r="F123" s="601"/>
      <c r="G123" s="592"/>
      <c r="H123" s="600"/>
      <c r="I123" s="590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575"/>
    </row>
    <row r="124" spans="1:24" ht="15.75" customHeight="1">
      <c r="A124" s="597">
        <v>452211601</v>
      </c>
      <c r="B124" s="598" t="s">
        <v>1375</v>
      </c>
      <c r="C124" s="201" t="s">
        <v>239</v>
      </c>
      <c r="D124" s="270">
        <v>50</v>
      </c>
      <c r="E124" s="270">
        <f>D124/1.2*Sheet1!$A$8</f>
        <v>27.083333333333336</v>
      </c>
      <c r="F124" s="599"/>
      <c r="G124" s="484"/>
      <c r="H124" s="270">
        <f>SUM(E124*G124)</f>
        <v>0</v>
      </c>
      <c r="I124" s="201">
        <v>5060572500587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575"/>
    </row>
    <row r="125" spans="1:24" ht="15.75" customHeight="1">
      <c r="A125" s="797">
        <v>452211602</v>
      </c>
      <c r="B125" s="798" t="s">
        <v>1376</v>
      </c>
      <c r="C125" s="754" t="s">
        <v>239</v>
      </c>
      <c r="D125" s="799">
        <v>50</v>
      </c>
      <c r="E125" s="799">
        <f>D125/1.2*Sheet1!$A$8</f>
        <v>27.083333333333336</v>
      </c>
      <c r="F125" s="800"/>
      <c r="G125" s="801"/>
      <c r="H125" s="799">
        <f>SUM(E125*G125)</f>
        <v>0</v>
      </c>
      <c r="I125" s="754">
        <v>5060572500662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575"/>
    </row>
    <row r="126" spans="1:24" ht="15.75" customHeight="1">
      <c r="A126" s="597">
        <v>452211603</v>
      </c>
      <c r="B126" s="598" t="s">
        <v>1377</v>
      </c>
      <c r="C126" s="201" t="s">
        <v>239</v>
      </c>
      <c r="D126" s="270">
        <v>44.5</v>
      </c>
      <c r="E126" s="270">
        <f>D126/1.2*Sheet1!$A$8</f>
        <v>24.104166666666668</v>
      </c>
      <c r="F126" s="599"/>
      <c r="G126" s="484"/>
      <c r="H126" s="270">
        <f>SUM(E126*G126)</f>
        <v>0</v>
      </c>
      <c r="I126" s="201">
        <v>5060572501034</v>
      </c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575"/>
    </row>
    <row r="127" spans="1:24" ht="15.75" customHeight="1">
      <c r="A127" s="52" t="s">
        <v>1378</v>
      </c>
      <c r="B127" s="590"/>
      <c r="C127" s="590"/>
      <c r="D127" s="600"/>
      <c r="E127" s="600"/>
      <c r="F127" s="601"/>
      <c r="G127" s="592"/>
      <c r="H127" s="600"/>
      <c r="I127" s="590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575"/>
    </row>
    <row r="128" spans="1:24" ht="15.75" customHeight="1">
      <c r="A128" s="597">
        <v>451010001</v>
      </c>
      <c r="B128" s="598" t="s">
        <v>1379</v>
      </c>
      <c r="C128" s="201" t="s">
        <v>835</v>
      </c>
      <c r="D128" s="270">
        <v>43.75</v>
      </c>
      <c r="E128" s="270">
        <f>D128*Sheet1!$A$8</f>
        <v>28.4375</v>
      </c>
      <c r="F128" s="599"/>
      <c r="G128" s="484"/>
      <c r="H128" s="270">
        <f>SUM(E128*G128)</f>
        <v>0</v>
      </c>
      <c r="I128" s="75">
        <v>9781472815682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575"/>
    </row>
    <row r="129" spans="1:24" ht="15.75" customHeight="1">
      <c r="A129" s="597">
        <v>451011201</v>
      </c>
      <c r="B129" s="598" t="s">
        <v>1380</v>
      </c>
      <c r="C129" s="201" t="s">
        <v>835</v>
      </c>
      <c r="D129" s="270">
        <v>30</v>
      </c>
      <c r="E129" s="270">
        <f>D129*Sheet1!$A$8</f>
        <v>19.5</v>
      </c>
      <c r="F129" s="599"/>
      <c r="G129" s="484"/>
      <c r="H129" s="270">
        <f>SUM(E129*G129)</f>
        <v>0</v>
      </c>
      <c r="I129" s="75">
        <v>9781472826503</v>
      </c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575"/>
      <c r="X129" s="575"/>
    </row>
    <row r="130" spans="1:24" ht="15.75" customHeight="1">
      <c r="A130" s="597">
        <v>451011601</v>
      </c>
      <c r="B130" s="598" t="s">
        <v>1381</v>
      </c>
      <c r="C130" s="201" t="s">
        <v>835</v>
      </c>
      <c r="D130" s="270">
        <v>30</v>
      </c>
      <c r="E130" s="270">
        <f>D130*Sheet1!$A$8</f>
        <v>19.5</v>
      </c>
      <c r="F130" s="599"/>
      <c r="G130" s="484"/>
      <c r="H130" s="270">
        <f>SUM(E130*G130)</f>
        <v>0</v>
      </c>
      <c r="I130" s="75">
        <v>9781472828798</v>
      </c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575"/>
      <c r="X130" s="575"/>
    </row>
    <row r="131" spans="1:24" ht="23.45">
      <c r="A131" s="450" t="s">
        <v>1382</v>
      </c>
      <c r="B131" s="469"/>
      <c r="C131" s="576"/>
      <c r="D131" s="577">
        <v>0</v>
      </c>
      <c r="E131" s="577"/>
      <c r="F131" s="578"/>
      <c r="G131" s="578"/>
      <c r="H131" s="577"/>
      <c r="I131" s="576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575"/>
      <c r="X131" s="575"/>
    </row>
    <row r="132" spans="1:24" ht="15.75" customHeight="1">
      <c r="A132" s="240">
        <v>692011001</v>
      </c>
      <c r="B132" s="579" t="s">
        <v>1383</v>
      </c>
      <c r="C132" s="212" t="s">
        <v>65</v>
      </c>
      <c r="D132" s="181">
        <v>76</v>
      </c>
      <c r="E132" s="181">
        <f>D132/1.2*Sheet1!$A$8</f>
        <v>41.166666666666671</v>
      </c>
      <c r="F132" s="241"/>
      <c r="G132" s="241"/>
      <c r="H132" s="181">
        <f>SUM(E132*G132)</f>
        <v>0</v>
      </c>
      <c r="I132" s="212">
        <v>5060572502222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575"/>
    </row>
    <row r="133" spans="1:24" ht="15.75" customHeight="1">
      <c r="A133" s="73">
        <v>692012001</v>
      </c>
      <c r="B133" s="449" t="s">
        <v>1384</v>
      </c>
      <c r="C133" s="75" t="s">
        <v>65</v>
      </c>
      <c r="D133" s="64">
        <v>76</v>
      </c>
      <c r="E133" s="64">
        <f>D133/1.2*Sheet1!$A$8</f>
        <v>41.166666666666671</v>
      </c>
      <c r="F133" s="234"/>
      <c r="G133" s="234"/>
      <c r="H133" s="64">
        <f>SUM(E133*G133)</f>
        <v>0</v>
      </c>
      <c r="I133" s="75">
        <v>5060572502239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575"/>
    </row>
    <row r="134" spans="1:24" ht="15.75" customHeight="1">
      <c r="A134" s="68">
        <v>692010001</v>
      </c>
      <c r="B134" s="150" t="s">
        <v>199</v>
      </c>
      <c r="C134" s="72" t="s">
        <v>65</v>
      </c>
      <c r="D134" s="71">
        <v>26.5</v>
      </c>
      <c r="E134" s="71">
        <f>D134/1.2*Sheet1!$A$8</f>
        <v>14.354166666666668</v>
      </c>
      <c r="F134" s="115"/>
      <c r="G134" s="115"/>
      <c r="H134" s="71">
        <f>SUM(E134*G134)</f>
        <v>0</v>
      </c>
      <c r="I134" s="72">
        <v>5060572502246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575"/>
    </row>
    <row r="135" spans="1:24" ht="15.75" customHeight="1">
      <c r="A135" s="240">
        <v>692010002</v>
      </c>
      <c r="B135" s="579" t="s">
        <v>1385</v>
      </c>
      <c r="C135" s="212" t="s">
        <v>65</v>
      </c>
      <c r="D135" s="181">
        <v>26.5</v>
      </c>
      <c r="E135" s="181">
        <f>D135/1.2*Sheet1!$A$8</f>
        <v>14.354166666666668</v>
      </c>
      <c r="F135" s="241"/>
      <c r="G135" s="241"/>
      <c r="H135" s="181">
        <f>SUM(E135*G135)</f>
        <v>0</v>
      </c>
      <c r="I135" s="212">
        <v>5060572502253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575"/>
    </row>
    <row r="136" spans="1:24" ht="15.75" customHeight="1">
      <c r="A136" s="607"/>
      <c r="B136" s="608" t="s">
        <v>1386</v>
      </c>
      <c r="C136" s="609"/>
      <c r="D136" s="610">
        <v>0</v>
      </c>
      <c r="E136" s="610" t="s">
        <v>1387</v>
      </c>
      <c r="F136" s="610" t="s">
        <v>1388</v>
      </c>
      <c r="G136" s="611"/>
      <c r="H136" s="612"/>
      <c r="I136" s="613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575"/>
    </row>
    <row r="137" spans="1:24" ht="15.75" customHeight="1">
      <c r="A137" s="45">
        <v>692215003</v>
      </c>
      <c r="B137" s="614" t="s">
        <v>1389</v>
      </c>
      <c r="C137" s="48" t="s">
        <v>236</v>
      </c>
      <c r="D137" s="47">
        <v>32</v>
      </c>
      <c r="E137" s="47">
        <v>15</v>
      </c>
      <c r="F137" s="47">
        <f t="shared" ref="F137:F140" si="9">E137/1.2*0.65</f>
        <v>8.125</v>
      </c>
      <c r="G137" s="475"/>
      <c r="H137" s="51">
        <f>F137*G137</f>
        <v>0</v>
      </c>
      <c r="I137" s="48">
        <v>5060572504745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575"/>
    </row>
    <row r="138" spans="1:24" ht="15.75" customHeight="1">
      <c r="A138" s="45">
        <v>692215002</v>
      </c>
      <c r="B138" s="614" t="s">
        <v>1390</v>
      </c>
      <c r="C138" s="48" t="s">
        <v>236</v>
      </c>
      <c r="D138" s="47">
        <v>44.5</v>
      </c>
      <c r="E138" s="47">
        <v>21</v>
      </c>
      <c r="F138" s="47">
        <f t="shared" si="9"/>
        <v>11.375</v>
      </c>
      <c r="G138" s="475"/>
      <c r="H138" s="51">
        <f>F138*G138</f>
        <v>0</v>
      </c>
      <c r="I138" s="48">
        <v>5060572504769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575"/>
    </row>
    <row r="139" spans="1:24" ht="15.75" customHeight="1">
      <c r="A139" s="45">
        <v>692015001</v>
      </c>
      <c r="B139" s="614" t="s">
        <v>1391</v>
      </c>
      <c r="C139" s="48" t="s">
        <v>236</v>
      </c>
      <c r="D139" s="47">
        <v>32</v>
      </c>
      <c r="E139" s="47">
        <v>15</v>
      </c>
      <c r="F139" s="47">
        <f t="shared" si="9"/>
        <v>8.125</v>
      </c>
      <c r="G139" s="475"/>
      <c r="H139" s="51">
        <f>F139*G139</f>
        <v>0</v>
      </c>
      <c r="I139" s="48">
        <v>5060572504547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575"/>
    </row>
    <row r="140" spans="1:24" ht="15.75" customHeight="1">
      <c r="A140" s="45">
        <v>693015007</v>
      </c>
      <c r="B140" s="614" t="s">
        <v>1392</v>
      </c>
      <c r="C140" s="48" t="s">
        <v>236</v>
      </c>
      <c r="D140" s="47">
        <v>44.5</v>
      </c>
      <c r="E140" s="47">
        <v>21</v>
      </c>
      <c r="F140" s="47">
        <f t="shared" si="9"/>
        <v>11.375</v>
      </c>
      <c r="G140" s="475"/>
      <c r="H140" s="51">
        <f>F140*G140</f>
        <v>0</v>
      </c>
      <c r="I140" s="48">
        <v>5060572507142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575"/>
    </row>
    <row r="141" spans="1:24" ht="21" customHeight="1">
      <c r="A141" s="450" t="s">
        <v>1393</v>
      </c>
      <c r="B141" s="615"/>
      <c r="C141" s="576"/>
      <c r="D141" s="577"/>
      <c r="E141" s="577"/>
      <c r="F141" s="578"/>
      <c r="G141" s="578"/>
      <c r="H141" s="577"/>
      <c r="I141" s="576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575"/>
    </row>
    <row r="142" spans="1:24" ht="21" customHeight="1">
      <c r="A142" s="450" t="s">
        <v>1394</v>
      </c>
      <c r="B142" s="615"/>
      <c r="C142" s="576"/>
      <c r="D142" s="577"/>
      <c r="E142" s="577"/>
      <c r="F142" s="578"/>
      <c r="G142" s="578"/>
      <c r="H142" s="577"/>
      <c r="I142" s="576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575"/>
    </row>
    <row r="143" spans="1:24" ht="15.75" customHeight="1">
      <c r="A143" s="607"/>
      <c r="B143" s="616"/>
      <c r="C143" s="609"/>
      <c r="D143" s="610" t="s">
        <v>1395</v>
      </c>
      <c r="E143" s="610" t="s">
        <v>1387</v>
      </c>
      <c r="F143" s="610" t="s">
        <v>1388</v>
      </c>
      <c r="G143" s="611"/>
      <c r="H143" s="612"/>
      <c r="I143" s="613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575"/>
    </row>
    <row r="144" spans="1:24" ht="15.75" customHeight="1">
      <c r="A144" s="73">
        <v>721510002</v>
      </c>
      <c r="B144" s="1179" t="s">
        <v>1396</v>
      </c>
      <c r="C144" s="63" t="s">
        <v>804</v>
      </c>
      <c r="D144" s="64">
        <v>95</v>
      </c>
      <c r="E144" s="64">
        <v>45</v>
      </c>
      <c r="F144" s="64">
        <f>E144/1.2*0.65</f>
        <v>24.375</v>
      </c>
      <c r="G144" s="239"/>
      <c r="H144" s="64">
        <f>SUM(F144*G144)</f>
        <v>0</v>
      </c>
      <c r="I144" s="75">
        <v>5060393709978</v>
      </c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575"/>
    </row>
    <row r="145" spans="1:24" ht="15.75" customHeight="1">
      <c r="A145" s="73">
        <v>721010001</v>
      </c>
      <c r="B145" s="1179" t="s">
        <v>1397</v>
      </c>
      <c r="C145" s="63" t="s">
        <v>837</v>
      </c>
      <c r="D145" s="64">
        <v>30</v>
      </c>
      <c r="E145" s="64">
        <v>15</v>
      </c>
      <c r="F145" s="64">
        <f>E145/1.2*0.65</f>
        <v>8.125</v>
      </c>
      <c r="G145" s="239"/>
      <c r="H145" s="64">
        <f>SUM(F145*G145)</f>
        <v>0</v>
      </c>
      <c r="I145" s="75">
        <v>9781911281481</v>
      </c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575"/>
    </row>
    <row r="146" spans="1:24" ht="15.75" customHeight="1">
      <c r="A146" s="73">
        <v>728819904</v>
      </c>
      <c r="B146" s="1179" t="s">
        <v>1398</v>
      </c>
      <c r="C146" s="63" t="s">
        <v>1399</v>
      </c>
      <c r="D146" s="64">
        <v>48</v>
      </c>
      <c r="E146" s="64">
        <v>24</v>
      </c>
      <c r="F146" s="64">
        <f>E146/1.2*0.65</f>
        <v>13</v>
      </c>
      <c r="G146" s="239"/>
      <c r="H146" s="64">
        <f>SUM(F146*G146)</f>
        <v>0</v>
      </c>
      <c r="I146" s="75">
        <v>5060572509719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575"/>
    </row>
    <row r="147" spans="1:24" ht="15.75" customHeight="1">
      <c r="A147" s="465" t="s">
        <v>1400</v>
      </c>
      <c r="B147" s="396"/>
      <c r="C147" s="396"/>
      <c r="D147" s="610"/>
      <c r="E147" s="610" t="s">
        <v>1387</v>
      </c>
      <c r="F147" s="610" t="s">
        <v>1388</v>
      </c>
      <c r="G147" s="617"/>
      <c r="H147" s="612"/>
      <c r="I147" s="396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575"/>
    </row>
    <row r="148" spans="1:24" ht="15.75" customHeight="1">
      <c r="A148" s="262">
        <v>723013001</v>
      </c>
      <c r="B148" s="618" t="s">
        <v>1401</v>
      </c>
      <c r="C148" s="619" t="s">
        <v>239</v>
      </c>
      <c r="D148" s="64">
        <v>16</v>
      </c>
      <c r="E148" s="64">
        <v>7.5</v>
      </c>
      <c r="F148" s="64">
        <f t="shared" ref="F148:F157" si="10">E148/1.2*0.65</f>
        <v>4.0625</v>
      </c>
      <c r="G148" s="239"/>
      <c r="H148" s="64">
        <f t="shared" ref="H148:H157" si="11">SUM(F148*G148)</f>
        <v>0</v>
      </c>
      <c r="I148" s="262">
        <v>5060572508835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575"/>
    </row>
    <row r="149" spans="1:24" ht="15.75" customHeight="1">
      <c r="A149" s="262">
        <v>722213007</v>
      </c>
      <c r="B149" s="618" t="s">
        <v>1402</v>
      </c>
      <c r="C149" s="619" t="s">
        <v>239</v>
      </c>
      <c r="D149" s="64">
        <v>32</v>
      </c>
      <c r="E149" s="64">
        <v>15</v>
      </c>
      <c r="F149" s="64">
        <f t="shared" si="10"/>
        <v>8.125</v>
      </c>
      <c r="G149" s="239"/>
      <c r="H149" s="64">
        <f t="shared" si="11"/>
        <v>0</v>
      </c>
      <c r="I149" s="262">
        <v>5060572509191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575"/>
    </row>
    <row r="150" spans="1:24" ht="15.75" customHeight="1">
      <c r="A150" s="262">
        <v>722213002</v>
      </c>
      <c r="B150" s="618" t="s">
        <v>1403</v>
      </c>
      <c r="C150" s="619" t="s">
        <v>239</v>
      </c>
      <c r="D150" s="64">
        <v>32</v>
      </c>
      <c r="E150" s="64">
        <v>21</v>
      </c>
      <c r="F150" s="64">
        <f t="shared" si="10"/>
        <v>11.375</v>
      </c>
      <c r="G150" s="239"/>
      <c r="H150" s="64">
        <f t="shared" si="11"/>
        <v>0</v>
      </c>
      <c r="I150" s="262">
        <v>5060572508859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575"/>
    </row>
    <row r="151" spans="1:24" ht="15.75" customHeight="1">
      <c r="A151" s="262">
        <v>722213004</v>
      </c>
      <c r="B151" s="618" t="s">
        <v>1404</v>
      </c>
      <c r="C151" s="619" t="s">
        <v>239</v>
      </c>
      <c r="D151" s="64">
        <v>32</v>
      </c>
      <c r="E151" s="64">
        <v>15</v>
      </c>
      <c r="F151" s="64">
        <f t="shared" si="10"/>
        <v>8.125</v>
      </c>
      <c r="G151" s="239"/>
      <c r="H151" s="64">
        <f t="shared" si="11"/>
        <v>0</v>
      </c>
      <c r="I151" s="262">
        <v>5060572508873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575"/>
    </row>
    <row r="152" spans="1:24" ht="15.75" customHeight="1">
      <c r="A152" s="262">
        <v>722213005</v>
      </c>
      <c r="B152" s="618" t="s">
        <v>1405</v>
      </c>
      <c r="C152" s="619" t="s">
        <v>239</v>
      </c>
      <c r="D152" s="64">
        <v>32</v>
      </c>
      <c r="E152" s="64">
        <v>15</v>
      </c>
      <c r="F152" s="64">
        <f t="shared" si="10"/>
        <v>8.125</v>
      </c>
      <c r="G152" s="239"/>
      <c r="H152" s="64">
        <f t="shared" si="11"/>
        <v>0</v>
      </c>
      <c r="I152" s="262">
        <v>5060572508880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575"/>
    </row>
    <row r="153" spans="1:24" ht="15.75" customHeight="1">
      <c r="A153" s="262">
        <v>722213006</v>
      </c>
      <c r="B153" s="618" t="s">
        <v>1406</v>
      </c>
      <c r="C153" s="619" t="s">
        <v>239</v>
      </c>
      <c r="D153" s="64">
        <v>44.5</v>
      </c>
      <c r="E153" s="64">
        <v>21</v>
      </c>
      <c r="F153" s="64">
        <f t="shared" si="10"/>
        <v>11.375</v>
      </c>
      <c r="G153" s="239"/>
      <c r="H153" s="64">
        <f t="shared" si="11"/>
        <v>0</v>
      </c>
      <c r="I153" s="262">
        <v>5060572508897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575"/>
    </row>
    <row r="154" spans="1:24" ht="15.75" customHeight="1">
      <c r="A154" s="262">
        <v>723013003</v>
      </c>
      <c r="B154" s="618" t="s">
        <v>1407</v>
      </c>
      <c r="C154" s="619" t="s">
        <v>239</v>
      </c>
      <c r="D154" s="64">
        <v>20</v>
      </c>
      <c r="E154" s="64">
        <v>9.25</v>
      </c>
      <c r="F154" s="64">
        <f t="shared" si="10"/>
        <v>5.010416666666667</v>
      </c>
      <c r="G154" s="239"/>
      <c r="H154" s="64">
        <f t="shared" si="11"/>
        <v>0</v>
      </c>
      <c r="I154" s="262">
        <v>5060572508903</v>
      </c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575"/>
    </row>
    <row r="155" spans="1:24" ht="15.75" customHeight="1">
      <c r="A155" s="262">
        <v>722213008</v>
      </c>
      <c r="B155" s="618" t="s">
        <v>1408</v>
      </c>
      <c r="C155" s="619" t="s">
        <v>239</v>
      </c>
      <c r="D155" s="64">
        <v>32</v>
      </c>
      <c r="E155" s="64">
        <v>15</v>
      </c>
      <c r="F155" s="64">
        <f t="shared" si="10"/>
        <v>8.125</v>
      </c>
      <c r="G155" s="239"/>
      <c r="H155" s="64">
        <f t="shared" si="11"/>
        <v>0</v>
      </c>
      <c r="I155" s="262">
        <v>5060572509207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575"/>
    </row>
    <row r="156" spans="1:24" ht="15.75" customHeight="1">
      <c r="A156" s="262">
        <v>722213009</v>
      </c>
      <c r="B156" s="618" t="s">
        <v>1409</v>
      </c>
      <c r="C156" s="619" t="s">
        <v>239</v>
      </c>
      <c r="D156" s="64">
        <v>32</v>
      </c>
      <c r="E156" s="64">
        <v>15</v>
      </c>
      <c r="F156" s="64">
        <f t="shared" si="10"/>
        <v>8.125</v>
      </c>
      <c r="G156" s="239"/>
      <c r="H156" s="64">
        <f t="shared" si="11"/>
        <v>0</v>
      </c>
      <c r="I156" s="262">
        <v>5060572509214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575"/>
    </row>
    <row r="157" spans="1:24" ht="15.75" customHeight="1">
      <c r="A157" s="81">
        <v>722213001</v>
      </c>
      <c r="B157" s="583" t="s">
        <v>1410</v>
      </c>
      <c r="C157" s="620" t="s">
        <v>239</v>
      </c>
      <c r="D157" s="64">
        <v>79</v>
      </c>
      <c r="E157" s="64">
        <v>37.5</v>
      </c>
      <c r="F157" s="64">
        <f t="shared" si="10"/>
        <v>20.3125</v>
      </c>
      <c r="G157" s="239"/>
      <c r="H157" s="64">
        <f t="shared" si="11"/>
        <v>0</v>
      </c>
      <c r="I157" s="81">
        <v>5060572508828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575"/>
    </row>
    <row r="158" spans="1:24" ht="15.75" customHeight="1">
      <c r="A158" s="465" t="s">
        <v>1411</v>
      </c>
      <c r="B158" s="396"/>
      <c r="C158" s="396"/>
      <c r="D158" s="610"/>
      <c r="E158" s="610" t="s">
        <v>1387</v>
      </c>
      <c r="F158" s="610" t="s">
        <v>1388</v>
      </c>
      <c r="G158" s="617"/>
      <c r="H158" s="612"/>
      <c r="I158" s="396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575"/>
    </row>
    <row r="159" spans="1:24" ht="15.75" customHeight="1">
      <c r="A159" s="73">
        <v>722211001</v>
      </c>
      <c r="B159" s="1179" t="s">
        <v>1412</v>
      </c>
      <c r="C159" s="620" t="s">
        <v>239</v>
      </c>
      <c r="D159" s="64">
        <v>79</v>
      </c>
      <c r="E159" s="64">
        <v>37.5</v>
      </c>
      <c r="F159" s="64">
        <f t="shared" ref="F159:F169" si="12">E159/1.2*0.65</f>
        <v>20.3125</v>
      </c>
      <c r="G159" s="239"/>
      <c r="H159" s="64">
        <f t="shared" ref="H159:H169" si="13">SUM(F159*G159)</f>
        <v>0</v>
      </c>
      <c r="I159" s="75">
        <v>5060572508613</v>
      </c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575"/>
    </row>
    <row r="160" spans="1:24" ht="15.75" customHeight="1">
      <c r="A160" s="597">
        <v>723011004</v>
      </c>
      <c r="B160" s="435" t="s">
        <v>1413</v>
      </c>
      <c r="C160" s="201" t="s">
        <v>518</v>
      </c>
      <c r="D160" s="64">
        <v>88</v>
      </c>
      <c r="E160" s="64">
        <v>41.4</v>
      </c>
      <c r="F160" s="64">
        <f t="shared" si="12"/>
        <v>22.425000000000001</v>
      </c>
      <c r="G160" s="239"/>
      <c r="H160" s="64">
        <f t="shared" si="13"/>
        <v>0</v>
      </c>
      <c r="I160" s="621">
        <v>5060572508682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575"/>
    </row>
    <row r="161" spans="1:24" ht="15.75" customHeight="1">
      <c r="A161" s="73">
        <v>722211002</v>
      </c>
      <c r="B161" s="1179" t="s">
        <v>1414</v>
      </c>
      <c r="C161" s="63" t="s">
        <v>236</v>
      </c>
      <c r="D161" s="64">
        <v>32</v>
      </c>
      <c r="E161" s="64">
        <v>15</v>
      </c>
      <c r="F161" s="64">
        <f t="shared" si="12"/>
        <v>8.125</v>
      </c>
      <c r="G161" s="239"/>
      <c r="H161" s="64">
        <f t="shared" si="13"/>
        <v>0</v>
      </c>
      <c r="I161" s="75">
        <v>5060572508637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575"/>
    </row>
    <row r="162" spans="1:24" ht="15.75" customHeight="1">
      <c r="A162" s="73">
        <v>722211003</v>
      </c>
      <c r="B162" s="1179" t="s">
        <v>1415</v>
      </c>
      <c r="C162" s="63" t="s">
        <v>236</v>
      </c>
      <c r="D162" s="64">
        <v>32</v>
      </c>
      <c r="E162" s="64">
        <v>15</v>
      </c>
      <c r="F162" s="64">
        <f t="shared" si="12"/>
        <v>8.125</v>
      </c>
      <c r="G162" s="239"/>
      <c r="H162" s="64">
        <f t="shared" si="13"/>
        <v>0</v>
      </c>
      <c r="I162" s="75">
        <v>5060572508644</v>
      </c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575"/>
    </row>
    <row r="163" spans="1:24" ht="15.75" customHeight="1">
      <c r="A163" s="73">
        <v>722211005</v>
      </c>
      <c r="B163" s="1179" t="s">
        <v>1416</v>
      </c>
      <c r="C163" s="63" t="s">
        <v>1417</v>
      </c>
      <c r="D163" s="64">
        <v>52</v>
      </c>
      <c r="E163" s="64">
        <v>24.5</v>
      </c>
      <c r="F163" s="64">
        <f t="shared" si="12"/>
        <v>13.270833333333334</v>
      </c>
      <c r="G163" s="239"/>
      <c r="H163" s="64">
        <f t="shared" si="13"/>
        <v>0</v>
      </c>
      <c r="I163" s="75">
        <v>5060572508668</v>
      </c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575"/>
    </row>
    <row r="164" spans="1:24" ht="15.75" customHeight="1">
      <c r="A164" s="73">
        <v>722211008</v>
      </c>
      <c r="B164" s="1179" t="s">
        <v>1418</v>
      </c>
      <c r="C164" s="63" t="s">
        <v>236</v>
      </c>
      <c r="D164" s="64">
        <v>27.5</v>
      </c>
      <c r="E164" s="64">
        <v>12.9</v>
      </c>
      <c r="F164" s="64">
        <f t="shared" si="12"/>
        <v>6.9874999999999998</v>
      </c>
      <c r="G164" s="239"/>
      <c r="H164" s="64">
        <f t="shared" si="13"/>
        <v>0</v>
      </c>
      <c r="I164" s="75">
        <v>5060572508620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575"/>
    </row>
    <row r="165" spans="1:24" ht="15.75" customHeight="1">
      <c r="A165" s="73">
        <v>723011003</v>
      </c>
      <c r="B165" s="1179" t="s">
        <v>1419</v>
      </c>
      <c r="C165" s="63" t="s">
        <v>236</v>
      </c>
      <c r="D165" s="64">
        <v>16</v>
      </c>
      <c r="E165" s="64">
        <v>7.5</v>
      </c>
      <c r="F165" s="64">
        <f t="shared" si="12"/>
        <v>4.0625</v>
      </c>
      <c r="G165" s="239"/>
      <c r="H165" s="64">
        <f t="shared" si="13"/>
        <v>0</v>
      </c>
      <c r="I165" s="75">
        <v>5060572508675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575"/>
    </row>
    <row r="166" spans="1:24" ht="15.75" customHeight="1">
      <c r="A166" s="73">
        <v>723011005</v>
      </c>
      <c r="B166" s="1179" t="s">
        <v>1420</v>
      </c>
      <c r="C166" s="63" t="s">
        <v>1417</v>
      </c>
      <c r="D166" s="64">
        <v>64</v>
      </c>
      <c r="E166" s="64">
        <v>30</v>
      </c>
      <c r="F166" s="64">
        <f t="shared" si="12"/>
        <v>16.25</v>
      </c>
      <c r="G166" s="239"/>
      <c r="H166" s="64">
        <f t="shared" si="13"/>
        <v>0</v>
      </c>
      <c r="I166" s="75">
        <v>5060572508699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575"/>
    </row>
    <row r="167" spans="1:24" ht="15" customHeight="1">
      <c r="A167" s="73">
        <v>722211004</v>
      </c>
      <c r="B167" s="1179" t="s">
        <v>1421</v>
      </c>
      <c r="C167" s="63" t="s">
        <v>236</v>
      </c>
      <c r="D167" s="64">
        <v>32</v>
      </c>
      <c r="E167" s="64">
        <v>15</v>
      </c>
      <c r="F167" s="64">
        <f t="shared" si="12"/>
        <v>8.125</v>
      </c>
      <c r="G167" s="239"/>
      <c r="H167" s="64">
        <f t="shared" si="13"/>
        <v>0</v>
      </c>
      <c r="I167" s="75">
        <v>5060572508651</v>
      </c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575"/>
    </row>
    <row r="168" spans="1:24" ht="13.5" customHeight="1">
      <c r="A168" s="73">
        <v>722211007</v>
      </c>
      <c r="B168" s="1179" t="s">
        <v>1422</v>
      </c>
      <c r="C168" s="63" t="s">
        <v>236</v>
      </c>
      <c r="D168" s="64">
        <v>32</v>
      </c>
      <c r="E168" s="64">
        <v>15</v>
      </c>
      <c r="F168" s="64">
        <f t="shared" si="12"/>
        <v>8.125</v>
      </c>
      <c r="G168" s="239"/>
      <c r="H168" s="64">
        <f t="shared" si="13"/>
        <v>0</v>
      </c>
      <c r="I168" s="75">
        <v>5060572509146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575"/>
    </row>
    <row r="169" spans="1:24" ht="15" customHeight="1">
      <c r="A169" s="73">
        <v>722211006</v>
      </c>
      <c r="B169" s="1179" t="s">
        <v>1423</v>
      </c>
      <c r="C169" s="63" t="s">
        <v>236</v>
      </c>
      <c r="D169" s="64">
        <v>32</v>
      </c>
      <c r="E169" s="64">
        <v>15</v>
      </c>
      <c r="F169" s="64">
        <f t="shared" si="12"/>
        <v>8.125</v>
      </c>
      <c r="G169" s="239"/>
      <c r="H169" s="64">
        <f t="shared" si="13"/>
        <v>0</v>
      </c>
      <c r="I169" s="75">
        <v>5060572509153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575"/>
    </row>
    <row r="170" spans="1:24" ht="15.75" customHeight="1">
      <c r="A170" s="465" t="s">
        <v>1424</v>
      </c>
      <c r="B170" s="396"/>
      <c r="C170" s="396"/>
      <c r="D170" s="610"/>
      <c r="E170" s="610" t="s">
        <v>1387</v>
      </c>
      <c r="F170" s="610" t="s">
        <v>1388</v>
      </c>
      <c r="G170" s="617"/>
      <c r="H170" s="612"/>
      <c r="I170" s="396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575"/>
    </row>
    <row r="171" spans="1:24" ht="15.75" customHeight="1">
      <c r="A171" s="73">
        <v>722214001</v>
      </c>
      <c r="B171" s="1179" t="s">
        <v>1425</v>
      </c>
      <c r="C171" s="620" t="s">
        <v>239</v>
      </c>
      <c r="D171" s="64">
        <v>79</v>
      </c>
      <c r="E171" s="64">
        <v>37.5</v>
      </c>
      <c r="F171" s="64">
        <f t="shared" ref="F171:F178" si="14">E171/1.2*0.65</f>
        <v>20.3125</v>
      </c>
      <c r="G171" s="239"/>
      <c r="H171" s="64">
        <f t="shared" ref="H171:H178" si="15">SUM(F171*G171)</f>
        <v>0</v>
      </c>
      <c r="I171" s="75">
        <v>5060572508712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575"/>
    </row>
    <row r="172" spans="1:24" ht="15.75" customHeight="1">
      <c r="A172" s="73">
        <v>723014006</v>
      </c>
      <c r="B172" s="1179" t="s">
        <v>1426</v>
      </c>
      <c r="C172" s="63" t="s">
        <v>1417</v>
      </c>
      <c r="D172" s="64">
        <v>52</v>
      </c>
      <c r="E172" s="64">
        <v>24.5</v>
      </c>
      <c r="F172" s="64">
        <f t="shared" si="14"/>
        <v>13.270833333333334</v>
      </c>
      <c r="G172" s="239"/>
      <c r="H172" s="64">
        <f t="shared" si="15"/>
        <v>0</v>
      </c>
      <c r="I172" s="75">
        <v>5060572508798</v>
      </c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575"/>
    </row>
    <row r="173" spans="1:24" ht="15.75" customHeight="1">
      <c r="A173" s="73">
        <v>722214002</v>
      </c>
      <c r="B173" s="1179" t="s">
        <v>1427</v>
      </c>
      <c r="C173" s="63" t="s">
        <v>236</v>
      </c>
      <c r="D173" s="64">
        <v>32</v>
      </c>
      <c r="E173" s="64">
        <v>15</v>
      </c>
      <c r="F173" s="64">
        <f t="shared" si="14"/>
        <v>8.125</v>
      </c>
      <c r="G173" s="239"/>
      <c r="H173" s="64">
        <f t="shared" si="15"/>
        <v>0</v>
      </c>
      <c r="I173" s="75">
        <v>5060572508750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575"/>
    </row>
    <row r="174" spans="1:24" ht="15.75" customHeight="1">
      <c r="A174" s="73">
        <v>722214003</v>
      </c>
      <c r="B174" s="1179" t="s">
        <v>1428</v>
      </c>
      <c r="C174" s="63" t="s">
        <v>236</v>
      </c>
      <c r="D174" s="64">
        <v>32</v>
      </c>
      <c r="E174" s="64">
        <v>15</v>
      </c>
      <c r="F174" s="64">
        <f t="shared" si="14"/>
        <v>8.125</v>
      </c>
      <c r="G174" s="239"/>
      <c r="H174" s="64">
        <f t="shared" si="15"/>
        <v>0</v>
      </c>
      <c r="I174" s="75">
        <v>5060572508767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575"/>
    </row>
    <row r="175" spans="1:24" ht="15.75" customHeight="1">
      <c r="A175" s="73">
        <v>723014007</v>
      </c>
      <c r="B175" s="1179" t="s">
        <v>1429</v>
      </c>
      <c r="C175" s="63" t="s">
        <v>1417</v>
      </c>
      <c r="D175" s="64">
        <v>72</v>
      </c>
      <c r="E175" s="64">
        <v>33.75</v>
      </c>
      <c r="F175" s="64">
        <f t="shared" si="14"/>
        <v>18.28125</v>
      </c>
      <c r="G175" s="239"/>
      <c r="H175" s="64">
        <f t="shared" si="15"/>
        <v>0</v>
      </c>
      <c r="I175" s="75">
        <v>5060572508804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575"/>
    </row>
    <row r="176" spans="1:24" ht="15" customHeight="1">
      <c r="A176" s="73">
        <v>722214004</v>
      </c>
      <c r="B176" s="1179" t="s">
        <v>1430</v>
      </c>
      <c r="C176" s="63" t="s">
        <v>236</v>
      </c>
      <c r="D176" s="64">
        <v>32</v>
      </c>
      <c r="E176" s="64">
        <v>15</v>
      </c>
      <c r="F176" s="64">
        <f t="shared" si="14"/>
        <v>8.125</v>
      </c>
      <c r="G176" s="239"/>
      <c r="H176" s="64">
        <f t="shared" si="15"/>
        <v>0</v>
      </c>
      <c r="I176" s="75">
        <v>5060572509160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575"/>
    </row>
    <row r="177" spans="1:24" ht="15" customHeight="1">
      <c r="A177" s="73">
        <v>723014005</v>
      </c>
      <c r="B177" s="1179" t="s">
        <v>1431</v>
      </c>
      <c r="C177" s="63" t="s">
        <v>727</v>
      </c>
      <c r="D177" s="64">
        <v>52</v>
      </c>
      <c r="E177" s="64">
        <v>24.5</v>
      </c>
      <c r="F177" s="64">
        <f t="shared" si="14"/>
        <v>13.270833333333334</v>
      </c>
      <c r="G177" s="239"/>
      <c r="H177" s="64">
        <f t="shared" si="15"/>
        <v>0</v>
      </c>
      <c r="I177" s="75">
        <v>5060572508729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575"/>
    </row>
    <row r="178" spans="1:24" ht="15" customHeight="1">
      <c r="A178" s="73">
        <v>723014004</v>
      </c>
      <c r="B178" s="1179" t="s">
        <v>1432</v>
      </c>
      <c r="C178" s="63" t="s">
        <v>727</v>
      </c>
      <c r="D178" s="64">
        <v>77</v>
      </c>
      <c r="E178" s="64">
        <v>36</v>
      </c>
      <c r="F178" s="64">
        <f t="shared" si="14"/>
        <v>19.5</v>
      </c>
      <c r="G178" s="239"/>
      <c r="H178" s="64">
        <f t="shared" si="15"/>
        <v>0</v>
      </c>
      <c r="I178" s="201">
        <v>5060572508774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575"/>
    </row>
    <row r="179" spans="1:24" ht="15.75" customHeight="1">
      <c r="A179" s="465" t="s">
        <v>1433</v>
      </c>
      <c r="B179" s="396"/>
      <c r="C179" s="396"/>
      <c r="D179" s="610"/>
      <c r="E179" s="610" t="s">
        <v>1387</v>
      </c>
      <c r="F179" s="610" t="s">
        <v>1388</v>
      </c>
      <c r="G179" s="617"/>
      <c r="H179" s="612"/>
      <c r="I179" s="396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575"/>
    </row>
    <row r="180" spans="1:24" ht="15.75" customHeight="1">
      <c r="A180" s="73">
        <v>723012007</v>
      </c>
      <c r="B180" s="1179" t="s">
        <v>1434</v>
      </c>
      <c r="C180" s="620" t="s">
        <v>239</v>
      </c>
      <c r="D180" s="64">
        <v>88</v>
      </c>
      <c r="E180" s="64">
        <v>41.25</v>
      </c>
      <c r="F180" s="64">
        <f t="shared" ref="F180:F191" si="16">E180/1.2*0.65</f>
        <v>22.34375</v>
      </c>
      <c r="G180" s="239"/>
      <c r="H180" s="64">
        <f t="shared" ref="H180:H191" si="17">SUM(F180*G180)</f>
        <v>0</v>
      </c>
      <c r="I180" s="75">
        <v>5060572508934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575"/>
    </row>
    <row r="181" spans="1:24" ht="13.5" customHeight="1">
      <c r="A181" s="622">
        <v>723012002</v>
      </c>
      <c r="B181" s="435" t="s">
        <v>1435</v>
      </c>
      <c r="C181" s="63" t="s">
        <v>236</v>
      </c>
      <c r="D181" s="257">
        <v>16</v>
      </c>
      <c r="E181" s="257">
        <v>7.5</v>
      </c>
      <c r="F181" s="64">
        <f t="shared" si="16"/>
        <v>4.0625</v>
      </c>
      <c r="G181" s="239"/>
      <c r="H181" s="64">
        <f t="shared" si="17"/>
        <v>0</v>
      </c>
      <c r="I181" s="201">
        <v>5060572508941</v>
      </c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623"/>
      <c r="X181" s="623"/>
    </row>
    <row r="182" spans="1:24" ht="13.5" customHeight="1">
      <c r="A182" s="73">
        <v>723012001</v>
      </c>
      <c r="B182" s="1180" t="s">
        <v>1436</v>
      </c>
      <c r="C182" s="201" t="s">
        <v>518</v>
      </c>
      <c r="D182" s="257">
        <v>77</v>
      </c>
      <c r="E182" s="257">
        <v>35.65</v>
      </c>
      <c r="F182" s="64">
        <f t="shared" si="16"/>
        <v>19.310416666666665</v>
      </c>
      <c r="G182" s="239"/>
      <c r="H182" s="64">
        <f t="shared" si="17"/>
        <v>0</v>
      </c>
      <c r="I182" s="75">
        <v>5060572508965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623"/>
      <c r="X182" s="623"/>
    </row>
    <row r="183" spans="1:24" ht="13.5" customHeight="1">
      <c r="A183" s="73">
        <v>722212005</v>
      </c>
      <c r="B183" s="1180" t="s">
        <v>1437</v>
      </c>
      <c r="C183" s="63" t="s">
        <v>236</v>
      </c>
      <c r="D183" s="257">
        <v>32</v>
      </c>
      <c r="E183" s="257">
        <v>15</v>
      </c>
      <c r="F183" s="64">
        <f t="shared" si="16"/>
        <v>8.125</v>
      </c>
      <c r="G183" s="239"/>
      <c r="H183" s="64">
        <f t="shared" si="17"/>
        <v>0</v>
      </c>
      <c r="I183" s="75">
        <v>5060572509023</v>
      </c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623"/>
      <c r="X183" s="623"/>
    </row>
    <row r="184" spans="1:24" ht="13.5" customHeight="1">
      <c r="A184" s="73">
        <v>722212001</v>
      </c>
      <c r="B184" s="1180" t="s">
        <v>1438</v>
      </c>
      <c r="C184" s="63" t="s">
        <v>236</v>
      </c>
      <c r="D184" s="257">
        <v>32</v>
      </c>
      <c r="E184" s="257">
        <v>15</v>
      </c>
      <c r="F184" s="64">
        <f t="shared" si="16"/>
        <v>8.125</v>
      </c>
      <c r="G184" s="239"/>
      <c r="H184" s="64">
        <f t="shared" si="17"/>
        <v>0</v>
      </c>
      <c r="I184" s="75">
        <v>5060572509016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623"/>
      <c r="X184" s="623"/>
    </row>
    <row r="185" spans="1:24" ht="13.5" customHeight="1">
      <c r="A185" s="73">
        <v>722212004</v>
      </c>
      <c r="B185" s="1180" t="s">
        <v>1439</v>
      </c>
      <c r="C185" s="63" t="s">
        <v>236</v>
      </c>
      <c r="D185" s="257">
        <v>32</v>
      </c>
      <c r="E185" s="257">
        <v>15</v>
      </c>
      <c r="F185" s="64">
        <f t="shared" si="16"/>
        <v>8.125</v>
      </c>
      <c r="G185" s="239"/>
      <c r="H185" s="64">
        <f t="shared" si="17"/>
        <v>0</v>
      </c>
      <c r="I185" s="75">
        <v>5060572509009</v>
      </c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623"/>
      <c r="X185" s="623"/>
    </row>
    <row r="186" spans="1:24" ht="13.5" customHeight="1">
      <c r="A186" s="597">
        <v>722212006</v>
      </c>
      <c r="B186" s="435" t="s">
        <v>1440</v>
      </c>
      <c r="C186" s="63" t="s">
        <v>236</v>
      </c>
      <c r="D186" s="257">
        <v>32</v>
      </c>
      <c r="E186" s="257">
        <v>15</v>
      </c>
      <c r="F186" s="64">
        <f t="shared" si="16"/>
        <v>8.125</v>
      </c>
      <c r="G186" s="239"/>
      <c r="H186" s="64">
        <f t="shared" si="17"/>
        <v>0</v>
      </c>
      <c r="I186" s="201">
        <v>5060572509177</v>
      </c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623"/>
      <c r="X186" s="623"/>
    </row>
    <row r="187" spans="1:24" ht="13.5" customHeight="1">
      <c r="A187" s="597">
        <v>722212007</v>
      </c>
      <c r="B187" s="435" t="s">
        <v>1441</v>
      </c>
      <c r="C187" s="63" t="s">
        <v>236</v>
      </c>
      <c r="D187" s="257">
        <v>32</v>
      </c>
      <c r="E187" s="257">
        <v>15</v>
      </c>
      <c r="F187" s="64">
        <f t="shared" si="16"/>
        <v>8.125</v>
      </c>
      <c r="G187" s="239"/>
      <c r="H187" s="64">
        <f t="shared" si="17"/>
        <v>0</v>
      </c>
      <c r="I187" s="201">
        <v>5060572509184</v>
      </c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623"/>
      <c r="X187" s="623"/>
    </row>
    <row r="188" spans="1:24" ht="13.5" customHeight="1">
      <c r="A188" s="73">
        <v>722212002</v>
      </c>
      <c r="B188" s="1180" t="s">
        <v>1442</v>
      </c>
      <c r="C188" s="63" t="s">
        <v>727</v>
      </c>
      <c r="D188" s="257">
        <v>77</v>
      </c>
      <c r="E188" s="257">
        <v>35.65</v>
      </c>
      <c r="F188" s="64">
        <f t="shared" si="16"/>
        <v>19.310416666666665</v>
      </c>
      <c r="G188" s="239"/>
      <c r="H188" s="64">
        <f t="shared" si="17"/>
        <v>0</v>
      </c>
      <c r="I188" s="75">
        <v>5060572509047</v>
      </c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623"/>
      <c r="X188" s="623"/>
    </row>
    <row r="189" spans="1:24" ht="13.5" customHeight="1">
      <c r="A189" s="73">
        <v>723012006</v>
      </c>
      <c r="B189" s="1179" t="s">
        <v>1443</v>
      </c>
      <c r="C189" s="63" t="s">
        <v>727</v>
      </c>
      <c r="D189" s="64">
        <v>77</v>
      </c>
      <c r="E189" s="64">
        <v>35.65</v>
      </c>
      <c r="F189" s="64">
        <f t="shared" si="16"/>
        <v>19.310416666666665</v>
      </c>
      <c r="G189" s="239"/>
      <c r="H189" s="64">
        <f t="shared" si="17"/>
        <v>0</v>
      </c>
      <c r="I189" s="75">
        <v>5060572509030</v>
      </c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575"/>
      <c r="X189" s="575"/>
    </row>
    <row r="190" spans="1:24" ht="13.5" customHeight="1">
      <c r="A190" s="73">
        <v>723012004</v>
      </c>
      <c r="B190" s="1179" t="s">
        <v>1444</v>
      </c>
      <c r="C190" s="63" t="s">
        <v>236</v>
      </c>
      <c r="D190" s="64">
        <v>27.5</v>
      </c>
      <c r="E190" s="64">
        <v>12.9</v>
      </c>
      <c r="F190" s="64">
        <f t="shared" si="16"/>
        <v>6.9874999999999998</v>
      </c>
      <c r="G190" s="239"/>
      <c r="H190" s="64">
        <f t="shared" si="17"/>
        <v>0</v>
      </c>
      <c r="I190" s="75">
        <v>5060572508989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575"/>
      <c r="X190" s="575"/>
    </row>
    <row r="191" spans="1:24" ht="13.5" customHeight="1">
      <c r="A191" s="73">
        <v>723012003</v>
      </c>
      <c r="B191" s="1179" t="s">
        <v>1445</v>
      </c>
      <c r="C191" s="63" t="s">
        <v>236</v>
      </c>
      <c r="D191" s="64">
        <v>16</v>
      </c>
      <c r="E191" s="64">
        <v>7.5</v>
      </c>
      <c r="F191" s="64">
        <f t="shared" si="16"/>
        <v>4.0625</v>
      </c>
      <c r="G191" s="239"/>
      <c r="H191" s="64">
        <f t="shared" si="17"/>
        <v>0</v>
      </c>
      <c r="I191" s="75">
        <v>5060572508972</v>
      </c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575"/>
      <c r="X191" s="575"/>
    </row>
    <row r="192" spans="1:24" ht="15.75" customHeight="1">
      <c r="A192" s="344"/>
      <c r="B192" s="344"/>
      <c r="C192" s="344"/>
      <c r="D192" s="83"/>
      <c r="E192" s="83"/>
      <c r="F192" s="568"/>
      <c r="G192" s="568"/>
      <c r="H192" s="83"/>
      <c r="I192" s="344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575"/>
    </row>
    <row r="193" spans="1:24" ht="15.75" customHeight="1">
      <c r="A193" s="344"/>
      <c r="B193" s="344"/>
      <c r="C193" s="344"/>
      <c r="D193" s="83"/>
      <c r="E193" s="624" t="s">
        <v>136</v>
      </c>
      <c r="F193" s="87"/>
      <c r="G193" s="570"/>
      <c r="H193" s="86">
        <f>SUM(H4:H191)</f>
        <v>0</v>
      </c>
      <c r="I193" s="344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575"/>
    </row>
    <row r="194" spans="1:24" ht="15.75" customHeight="1">
      <c r="A194" s="344"/>
      <c r="B194" s="344"/>
      <c r="C194" s="344"/>
      <c r="D194" s="83"/>
      <c r="E194" s="83"/>
      <c r="F194" s="568"/>
      <c r="G194" s="568"/>
      <c r="H194" s="83"/>
      <c r="I194" s="344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575"/>
    </row>
    <row r="195" spans="1:24" ht="15.75" customHeight="1">
      <c r="A195" s="344"/>
      <c r="B195" s="344"/>
      <c r="C195" s="344"/>
      <c r="D195" s="83"/>
      <c r="E195" s="83"/>
      <c r="F195" s="568"/>
      <c r="G195" s="568"/>
      <c r="H195" s="83"/>
      <c r="I195" s="344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575"/>
    </row>
    <row r="196" spans="1:24" ht="15.75" customHeight="1">
      <c r="A196" s="344"/>
      <c r="B196" s="344"/>
      <c r="C196" s="344"/>
      <c r="D196" s="83"/>
      <c r="E196" s="83"/>
      <c r="F196" s="568"/>
      <c r="G196" s="568"/>
      <c r="H196" s="83"/>
      <c r="I196" s="344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575"/>
    </row>
    <row r="197" spans="1:24" ht="15.75" customHeight="1">
      <c r="A197" s="344"/>
      <c r="B197" s="344"/>
      <c r="C197" s="344"/>
      <c r="D197" s="83"/>
      <c r="E197" s="83"/>
      <c r="F197" s="568"/>
      <c r="G197" s="568"/>
      <c r="H197" s="83"/>
      <c r="I197" s="344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575"/>
    </row>
    <row r="198" spans="1:24" ht="15.75" customHeight="1">
      <c r="A198" s="344"/>
      <c r="B198" s="344"/>
      <c r="C198" s="344"/>
      <c r="D198" s="83"/>
      <c r="E198" s="83"/>
      <c r="F198" s="568"/>
      <c r="G198" s="568"/>
      <c r="H198" s="83"/>
      <c r="I198" s="344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575"/>
    </row>
    <row r="199" spans="1:24" ht="15.75" customHeight="1">
      <c r="A199" s="344"/>
      <c r="B199" s="344"/>
      <c r="C199" s="344"/>
      <c r="D199" s="83"/>
      <c r="E199" s="83"/>
      <c r="F199" s="568"/>
      <c r="G199" s="568"/>
      <c r="H199" s="83"/>
      <c r="I199" s="344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575"/>
    </row>
    <row r="200" spans="1:24" ht="15.75" customHeight="1">
      <c r="A200" s="344"/>
      <c r="B200" s="344"/>
      <c r="C200" s="344"/>
      <c r="D200" s="83"/>
      <c r="E200" s="83"/>
      <c r="F200" s="568"/>
      <c r="G200" s="568"/>
      <c r="H200" s="83"/>
      <c r="I200" s="344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575"/>
    </row>
    <row r="201" spans="1:24" ht="15.75" customHeight="1">
      <c r="A201" s="344"/>
      <c r="B201" s="344"/>
      <c r="C201" s="344"/>
      <c r="D201" s="83"/>
      <c r="E201" s="83"/>
      <c r="F201" s="568"/>
      <c r="G201" s="568"/>
      <c r="H201" s="83"/>
      <c r="I201" s="344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575"/>
    </row>
    <row r="202" spans="1:24" ht="15.75" customHeight="1">
      <c r="A202" s="344"/>
      <c r="B202" s="344"/>
      <c r="C202" s="344"/>
      <c r="D202" s="83"/>
      <c r="E202" s="83"/>
      <c r="F202" s="568"/>
      <c r="G202" s="568"/>
      <c r="H202" s="83"/>
      <c r="I202" s="344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575"/>
    </row>
    <row r="203" spans="1:24" ht="15.75" customHeight="1">
      <c r="A203" s="344"/>
      <c r="B203" s="344"/>
      <c r="C203" s="344"/>
      <c r="D203" s="83"/>
      <c r="E203" s="83"/>
      <c r="F203" s="568"/>
      <c r="G203" s="568"/>
      <c r="H203" s="83"/>
      <c r="I203" s="344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575"/>
    </row>
    <row r="204" spans="1:24" ht="15.75" customHeight="1">
      <c r="A204" s="344"/>
      <c r="B204" s="344"/>
      <c r="C204" s="344"/>
      <c r="D204" s="83"/>
      <c r="E204" s="83"/>
      <c r="F204" s="568"/>
      <c r="G204" s="568"/>
      <c r="H204" s="83"/>
      <c r="I204" s="344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575"/>
    </row>
    <row r="205" spans="1:24" ht="15.75" customHeight="1">
      <c r="A205" s="344"/>
      <c r="B205" s="344"/>
      <c r="C205" s="344"/>
      <c r="D205" s="83"/>
      <c r="E205" s="83"/>
      <c r="F205" s="568"/>
      <c r="G205" s="568"/>
      <c r="H205" s="83"/>
      <c r="I205" s="344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575"/>
    </row>
    <row r="206" spans="1:24" ht="15.75" customHeight="1">
      <c r="A206" s="344"/>
      <c r="B206" s="344"/>
      <c r="C206" s="344"/>
      <c r="D206" s="83"/>
      <c r="E206" s="83"/>
      <c r="F206" s="568"/>
      <c r="G206" s="568"/>
      <c r="H206" s="83"/>
      <c r="I206" s="344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575"/>
    </row>
    <row r="207" spans="1:24" ht="15.75" customHeight="1">
      <c r="A207" s="344"/>
      <c r="B207" s="344"/>
      <c r="C207" s="344"/>
      <c r="D207" s="83"/>
      <c r="E207" s="83"/>
      <c r="F207" s="568"/>
      <c r="G207" s="568"/>
      <c r="H207" s="83"/>
      <c r="I207" s="344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575"/>
    </row>
    <row r="208" spans="1:24" ht="15.75" customHeight="1">
      <c r="A208" s="344"/>
      <c r="B208" s="344"/>
      <c r="C208" s="344"/>
      <c r="D208" s="83"/>
      <c r="E208" s="83"/>
      <c r="F208" s="568"/>
      <c r="G208" s="568"/>
      <c r="H208" s="83"/>
      <c r="I208" s="344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575"/>
    </row>
    <row r="209" spans="1:24" ht="15.75" customHeight="1">
      <c r="A209" s="344"/>
      <c r="B209" s="344"/>
      <c r="C209" s="344"/>
      <c r="D209" s="83"/>
      <c r="E209" s="83"/>
      <c r="F209" s="568"/>
      <c r="G209" s="568"/>
      <c r="H209" s="83"/>
      <c r="I209" s="344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575"/>
    </row>
    <row r="210" spans="1:24" ht="15.75" customHeight="1">
      <c r="A210" s="344"/>
      <c r="B210" s="344"/>
      <c r="C210" s="344"/>
      <c r="D210" s="83"/>
      <c r="E210" s="83"/>
      <c r="F210" s="568"/>
      <c r="G210" s="568"/>
      <c r="H210" s="83"/>
      <c r="I210" s="344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575"/>
    </row>
    <row r="211" spans="1:24" ht="15.75" customHeight="1">
      <c r="A211" s="344"/>
      <c r="B211" s="344"/>
      <c r="C211" s="344"/>
      <c r="D211" s="83"/>
      <c r="E211" s="83"/>
      <c r="F211" s="568"/>
      <c r="G211" s="568"/>
      <c r="H211" s="83"/>
      <c r="I211" s="344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575"/>
    </row>
    <row r="212" spans="1:24" ht="15.75" customHeight="1">
      <c r="A212" s="344"/>
      <c r="B212" s="344"/>
      <c r="C212" s="344"/>
      <c r="D212" s="83"/>
      <c r="E212" s="83"/>
      <c r="F212" s="568"/>
      <c r="G212" s="568"/>
      <c r="H212" s="83"/>
      <c r="I212" s="344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575"/>
    </row>
    <row r="213" spans="1:24" ht="15.75" customHeight="1">
      <c r="A213" s="344"/>
      <c r="B213" s="344"/>
      <c r="C213" s="344"/>
      <c r="D213" s="83"/>
      <c r="E213" s="83"/>
      <c r="F213" s="568"/>
      <c r="G213" s="568"/>
      <c r="H213" s="83"/>
      <c r="I213" s="344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575"/>
    </row>
    <row r="214" spans="1:24" ht="15.75" customHeight="1">
      <c r="A214" s="344"/>
      <c r="B214" s="344"/>
      <c r="C214" s="344"/>
      <c r="D214" s="83"/>
      <c r="E214" s="83"/>
      <c r="F214" s="568"/>
      <c r="G214" s="568"/>
      <c r="H214" s="83"/>
      <c r="I214" s="344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575"/>
    </row>
    <row r="215" spans="1:24" ht="15.75" customHeight="1">
      <c r="A215" s="344"/>
      <c r="B215" s="344"/>
      <c r="C215" s="344"/>
      <c r="D215" s="83"/>
      <c r="E215" s="83"/>
      <c r="F215" s="568"/>
      <c r="G215" s="568"/>
      <c r="H215" s="83"/>
      <c r="I215" s="344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575"/>
    </row>
    <row r="216" spans="1:24" ht="15.75" customHeight="1">
      <c r="A216" s="344"/>
      <c r="B216" s="344"/>
      <c r="C216" s="344"/>
      <c r="D216" s="83"/>
      <c r="E216" s="83"/>
      <c r="F216" s="568"/>
      <c r="G216" s="568"/>
      <c r="H216" s="83"/>
      <c r="I216" s="344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575"/>
    </row>
    <row r="217" spans="1:24" ht="15.75" customHeight="1">
      <c r="A217" s="344"/>
      <c r="B217" s="344"/>
      <c r="C217" s="344"/>
      <c r="D217" s="83"/>
      <c r="E217" s="83"/>
      <c r="F217" s="568"/>
      <c r="G217" s="568"/>
      <c r="H217" s="83"/>
      <c r="I217" s="344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575"/>
    </row>
    <row r="218" spans="1:24" ht="15.75" customHeight="1">
      <c r="A218" s="344"/>
      <c r="B218" s="344"/>
      <c r="C218" s="344"/>
      <c r="D218" s="83"/>
      <c r="E218" s="83"/>
      <c r="F218" s="568"/>
      <c r="G218" s="568"/>
      <c r="H218" s="83"/>
      <c r="I218" s="344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575"/>
    </row>
    <row r="219" spans="1:24" ht="15.75" customHeight="1">
      <c r="A219" s="344"/>
      <c r="B219" s="344"/>
      <c r="C219" s="344"/>
      <c r="D219" s="83"/>
      <c r="E219" s="83"/>
      <c r="F219" s="568"/>
      <c r="G219" s="568"/>
      <c r="H219" s="83"/>
      <c r="I219" s="344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575"/>
    </row>
    <row r="220" spans="1:24" ht="15.75" customHeight="1">
      <c r="A220" s="344"/>
      <c r="B220" s="344"/>
      <c r="C220" s="344"/>
      <c r="D220" s="83"/>
      <c r="E220" s="83"/>
      <c r="F220" s="568"/>
      <c r="G220" s="568"/>
      <c r="H220" s="83"/>
      <c r="I220" s="344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575"/>
    </row>
    <row r="221" spans="1:24" ht="15.75" customHeight="1">
      <c r="A221" s="344"/>
      <c r="B221" s="344"/>
      <c r="C221" s="344"/>
      <c r="D221" s="83"/>
      <c r="E221" s="83"/>
      <c r="F221" s="568"/>
      <c r="G221" s="568"/>
      <c r="H221" s="83"/>
      <c r="I221" s="344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575"/>
    </row>
    <row r="222" spans="1:24" ht="15.75" customHeight="1">
      <c r="A222" s="344"/>
      <c r="B222" s="344"/>
      <c r="C222" s="344"/>
      <c r="D222" s="83"/>
      <c r="E222" s="83"/>
      <c r="F222" s="568"/>
      <c r="G222" s="568"/>
      <c r="H222" s="83"/>
      <c r="I222" s="344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575"/>
    </row>
    <row r="223" spans="1:24" ht="15.75" customHeight="1">
      <c r="A223" s="344"/>
      <c r="B223" s="344"/>
      <c r="C223" s="344"/>
      <c r="D223" s="83"/>
      <c r="E223" s="83"/>
      <c r="F223" s="568"/>
      <c r="G223" s="568"/>
      <c r="H223" s="83"/>
      <c r="I223" s="344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575"/>
    </row>
    <row r="224" spans="1:24" ht="15.75" customHeight="1">
      <c r="A224" s="344"/>
      <c r="B224" s="344"/>
      <c r="C224" s="344"/>
      <c r="D224" s="83"/>
      <c r="E224" s="83"/>
      <c r="F224" s="568"/>
      <c r="G224" s="568"/>
      <c r="H224" s="83"/>
      <c r="I224" s="344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575"/>
    </row>
    <row r="225" spans="1:24" ht="15.75" customHeight="1">
      <c r="A225" s="344"/>
      <c r="B225" s="344"/>
      <c r="C225" s="344"/>
      <c r="D225" s="83"/>
      <c r="E225" s="83"/>
      <c r="F225" s="568"/>
      <c r="G225" s="568"/>
      <c r="H225" s="83"/>
      <c r="I225" s="344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575"/>
    </row>
    <row r="226" spans="1:24" ht="15.75" customHeight="1">
      <c r="A226" s="344"/>
      <c r="B226" s="344"/>
      <c r="C226" s="344"/>
      <c r="D226" s="83"/>
      <c r="E226" s="83"/>
      <c r="F226" s="568"/>
      <c r="G226" s="568"/>
      <c r="H226" s="83"/>
      <c r="I226" s="344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575"/>
    </row>
    <row r="227" spans="1:24" ht="15.75" customHeight="1">
      <c r="A227" s="344"/>
      <c r="B227" s="344"/>
      <c r="C227" s="344"/>
      <c r="D227" s="83"/>
      <c r="E227" s="83"/>
      <c r="F227" s="568"/>
      <c r="G227" s="568"/>
      <c r="H227" s="83"/>
      <c r="I227" s="344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575"/>
    </row>
    <row r="228" spans="1:24" ht="15.75" customHeight="1">
      <c r="A228" s="344"/>
      <c r="B228" s="344"/>
      <c r="C228" s="344"/>
      <c r="D228" s="83"/>
      <c r="E228" s="83"/>
      <c r="F228" s="568"/>
      <c r="G228" s="568"/>
      <c r="H228" s="83"/>
      <c r="I228" s="344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575"/>
    </row>
    <row r="229" spans="1:24" ht="15.75" customHeight="1">
      <c r="A229" s="344"/>
      <c r="B229" s="344"/>
      <c r="C229" s="344"/>
      <c r="D229" s="83"/>
      <c r="E229" s="83"/>
      <c r="F229" s="568"/>
      <c r="G229" s="568"/>
      <c r="H229" s="83"/>
      <c r="I229" s="344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575"/>
    </row>
    <row r="230" spans="1:24" ht="15.75" customHeight="1">
      <c r="A230" s="344"/>
      <c r="B230" s="344"/>
      <c r="C230" s="344"/>
      <c r="D230" s="83"/>
      <c r="E230" s="83"/>
      <c r="F230" s="568"/>
      <c r="G230" s="568"/>
      <c r="H230" s="83"/>
      <c r="I230" s="344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575"/>
    </row>
    <row r="231" spans="1:24" ht="15.75" customHeight="1">
      <c r="A231" s="344"/>
      <c r="B231" s="344"/>
      <c r="C231" s="344"/>
      <c r="D231" s="83"/>
      <c r="E231" s="83"/>
      <c r="F231" s="568"/>
      <c r="G231" s="568"/>
      <c r="H231" s="83"/>
      <c r="I231" s="344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575"/>
    </row>
    <row r="232" spans="1:24" ht="15.75" customHeight="1">
      <c r="A232" s="344"/>
      <c r="B232" s="344"/>
      <c r="C232" s="344"/>
      <c r="D232" s="83"/>
      <c r="E232" s="83"/>
      <c r="F232" s="568"/>
      <c r="G232" s="568"/>
      <c r="H232" s="83"/>
      <c r="I232" s="344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575"/>
    </row>
    <row r="233" spans="1:24" ht="15.75" customHeight="1">
      <c r="A233" s="344"/>
      <c r="B233" s="344"/>
      <c r="C233" s="344"/>
      <c r="D233" s="83"/>
      <c r="E233" s="83"/>
      <c r="F233" s="568"/>
      <c r="G233" s="568"/>
      <c r="H233" s="83"/>
      <c r="I233" s="344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575"/>
    </row>
    <row r="234" spans="1:24" ht="15.75" customHeight="1">
      <c r="A234" s="344"/>
      <c r="B234" s="344"/>
      <c r="C234" s="344"/>
      <c r="D234" s="83"/>
      <c r="E234" s="83"/>
      <c r="F234" s="568"/>
      <c r="G234" s="568"/>
      <c r="H234" s="83"/>
      <c r="I234" s="344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575"/>
    </row>
    <row r="235" spans="1:24" ht="15.75" customHeight="1">
      <c r="A235" s="344"/>
      <c r="B235" s="344"/>
      <c r="C235" s="344"/>
      <c r="D235" s="83"/>
      <c r="E235" s="83"/>
      <c r="F235" s="568"/>
      <c r="G235" s="568"/>
      <c r="H235" s="83"/>
      <c r="I235" s="344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575"/>
    </row>
    <row r="236" spans="1:24" ht="15.75" customHeight="1">
      <c r="A236" s="344"/>
      <c r="B236" s="344"/>
      <c r="C236" s="344"/>
      <c r="D236" s="83"/>
      <c r="E236" s="83"/>
      <c r="F236" s="568"/>
      <c r="G236" s="568"/>
      <c r="H236" s="83"/>
      <c r="I236" s="344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575"/>
    </row>
    <row r="237" spans="1:24" ht="15.75" customHeight="1">
      <c r="A237" s="344"/>
      <c r="B237" s="344"/>
      <c r="C237" s="344"/>
      <c r="D237" s="83"/>
      <c r="E237" s="83"/>
      <c r="F237" s="568"/>
      <c r="G237" s="568"/>
      <c r="H237" s="83"/>
      <c r="I237" s="344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575"/>
    </row>
    <row r="238" spans="1:24" ht="15.75" customHeight="1">
      <c r="A238" s="344"/>
      <c r="B238" s="344"/>
      <c r="C238" s="344"/>
      <c r="D238" s="83"/>
      <c r="E238" s="83"/>
      <c r="F238" s="568"/>
      <c r="G238" s="568"/>
      <c r="H238" s="83"/>
      <c r="I238" s="344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575"/>
    </row>
    <row r="239" spans="1:24" ht="15.75" customHeight="1">
      <c r="A239" s="344"/>
      <c r="B239" s="344"/>
      <c r="C239" s="344"/>
      <c r="D239" s="83"/>
      <c r="E239" s="83"/>
      <c r="F239" s="568"/>
      <c r="G239" s="568"/>
      <c r="H239" s="83"/>
      <c r="I239" s="344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575"/>
    </row>
    <row r="240" spans="1:24" ht="15.75" customHeight="1">
      <c r="A240" s="344"/>
      <c r="B240" s="344"/>
      <c r="C240" s="344"/>
      <c r="D240" s="83"/>
      <c r="E240" s="83"/>
      <c r="F240" s="568"/>
      <c r="G240" s="568"/>
      <c r="H240" s="83"/>
      <c r="I240" s="344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575"/>
    </row>
    <row r="241" spans="1:24" ht="15.75" customHeight="1">
      <c r="A241" s="344"/>
      <c r="B241" s="344"/>
      <c r="C241" s="344"/>
      <c r="D241" s="83"/>
      <c r="E241" s="83"/>
      <c r="F241" s="568"/>
      <c r="G241" s="568"/>
      <c r="H241" s="83"/>
      <c r="I241" s="344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575"/>
    </row>
    <row r="242" spans="1:24" ht="15.75" customHeight="1">
      <c r="A242" s="344"/>
      <c r="B242" s="344"/>
      <c r="C242" s="344"/>
      <c r="D242" s="83"/>
      <c r="E242" s="83"/>
      <c r="F242" s="568"/>
      <c r="G242" s="568"/>
      <c r="H242" s="83"/>
      <c r="I242" s="344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575"/>
    </row>
    <row r="243" spans="1:24" ht="15.75" customHeight="1">
      <c r="A243" s="344"/>
      <c r="B243" s="344"/>
      <c r="C243" s="344"/>
      <c r="D243" s="83"/>
      <c r="E243" s="83"/>
      <c r="F243" s="568"/>
      <c r="G243" s="568"/>
      <c r="H243" s="83"/>
      <c r="I243" s="344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575"/>
    </row>
    <row r="244" spans="1:24" ht="15.75" customHeight="1">
      <c r="A244" s="344"/>
      <c r="B244" s="344"/>
      <c r="C244" s="344"/>
      <c r="D244" s="83"/>
      <c r="E244" s="83"/>
      <c r="F244" s="568"/>
      <c r="G244" s="568"/>
      <c r="H244" s="83"/>
      <c r="I244" s="344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575"/>
    </row>
    <row r="245" spans="1:24" ht="15.75" customHeight="1">
      <c r="A245" s="344"/>
      <c r="B245" s="344"/>
      <c r="C245" s="344"/>
      <c r="D245" s="83"/>
      <c r="E245" s="83"/>
      <c r="F245" s="568"/>
      <c r="G245" s="568"/>
      <c r="H245" s="83"/>
      <c r="I245" s="344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575"/>
    </row>
    <row r="246" spans="1:24" ht="15.75" customHeight="1">
      <c r="A246" s="344"/>
      <c r="B246" s="344"/>
      <c r="C246" s="344"/>
      <c r="D246" s="83"/>
      <c r="E246" s="83"/>
      <c r="F246" s="568"/>
      <c r="G246" s="568"/>
      <c r="H246" s="83"/>
      <c r="I246" s="344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575"/>
    </row>
    <row r="247" spans="1:24" ht="15.75" customHeight="1">
      <c r="A247" s="344"/>
      <c r="B247" s="344"/>
      <c r="C247" s="344"/>
      <c r="D247" s="83"/>
      <c r="E247" s="83"/>
      <c r="F247" s="568"/>
      <c r="G247" s="568"/>
      <c r="H247" s="83"/>
      <c r="I247" s="344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575"/>
    </row>
    <row r="248" spans="1:24" ht="15.75" customHeight="1">
      <c r="A248" s="344"/>
      <c r="B248" s="344"/>
      <c r="C248" s="344"/>
      <c r="D248" s="83"/>
      <c r="E248" s="83"/>
      <c r="F248" s="568"/>
      <c r="G248" s="568"/>
      <c r="H248" s="83"/>
      <c r="I248" s="344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575"/>
    </row>
    <row r="249" spans="1:24" ht="15.75" customHeight="1">
      <c r="A249" s="344"/>
      <c r="B249" s="344"/>
      <c r="C249" s="344"/>
      <c r="D249" s="83"/>
      <c r="E249" s="83"/>
      <c r="F249" s="568"/>
      <c r="G249" s="568"/>
      <c r="H249" s="83"/>
      <c r="I249" s="344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575"/>
    </row>
    <row r="250" spans="1:24" ht="15.75" customHeight="1">
      <c r="A250" s="344"/>
      <c r="B250" s="344"/>
      <c r="C250" s="344"/>
      <c r="D250" s="83"/>
      <c r="E250" s="83"/>
      <c r="F250" s="568"/>
      <c r="G250" s="568"/>
      <c r="H250" s="83"/>
      <c r="I250" s="344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575"/>
    </row>
    <row r="251" spans="1:24" ht="15.75" customHeight="1">
      <c r="A251" s="344"/>
      <c r="B251" s="344"/>
      <c r="C251" s="344"/>
      <c r="D251" s="83"/>
      <c r="E251" s="83"/>
      <c r="F251" s="568"/>
      <c r="G251" s="568"/>
      <c r="H251" s="83"/>
      <c r="I251" s="344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575"/>
    </row>
    <row r="252" spans="1:24" ht="15.75" customHeight="1">
      <c r="A252" s="344"/>
      <c r="B252" s="344"/>
      <c r="C252" s="344"/>
      <c r="D252" s="83"/>
      <c r="E252" s="83"/>
      <c r="F252" s="568"/>
      <c r="G252" s="568"/>
      <c r="H252" s="83"/>
      <c r="I252" s="344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575"/>
    </row>
    <row r="253" spans="1:24" ht="15.75" customHeight="1">
      <c r="A253" s="344"/>
      <c r="B253" s="344"/>
      <c r="C253" s="344"/>
      <c r="D253" s="83"/>
      <c r="E253" s="83"/>
      <c r="F253" s="568"/>
      <c r="G253" s="568"/>
      <c r="H253" s="83"/>
      <c r="I253" s="344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575"/>
    </row>
    <row r="254" spans="1:24" ht="15.75" customHeight="1">
      <c r="A254" s="344"/>
      <c r="B254" s="344"/>
      <c r="C254" s="344"/>
      <c r="D254" s="83"/>
      <c r="E254" s="83"/>
      <c r="F254" s="568"/>
      <c r="G254" s="568"/>
      <c r="H254" s="83"/>
      <c r="I254" s="344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575"/>
    </row>
    <row r="255" spans="1:24" ht="15.75" customHeight="1">
      <c r="A255" s="344"/>
      <c r="B255" s="344"/>
      <c r="C255" s="344"/>
      <c r="D255" s="83"/>
      <c r="E255" s="83"/>
      <c r="F255" s="568"/>
      <c r="G255" s="568"/>
      <c r="H255" s="83"/>
      <c r="I255" s="344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575"/>
    </row>
    <row r="256" spans="1:24" ht="15.75" customHeight="1">
      <c r="A256" s="344"/>
      <c r="B256" s="344"/>
      <c r="C256" s="344"/>
      <c r="D256" s="83"/>
      <c r="E256" s="83"/>
      <c r="F256" s="568"/>
      <c r="G256" s="568"/>
      <c r="H256" s="83"/>
      <c r="I256" s="344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575"/>
    </row>
    <row r="257" spans="1:24" ht="15.75" customHeight="1">
      <c r="A257" s="344"/>
      <c r="B257" s="344"/>
      <c r="C257" s="344"/>
      <c r="D257" s="83"/>
      <c r="E257" s="83"/>
      <c r="F257" s="568"/>
      <c r="G257" s="568"/>
      <c r="H257" s="83"/>
      <c r="I257" s="344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575"/>
    </row>
    <row r="258" spans="1:24" ht="15.75" customHeight="1">
      <c r="A258" s="344"/>
      <c r="B258" s="344"/>
      <c r="C258" s="344"/>
      <c r="D258" s="83"/>
      <c r="E258" s="83"/>
      <c r="F258" s="568"/>
      <c r="G258" s="568"/>
      <c r="H258" s="83"/>
      <c r="I258" s="344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575"/>
    </row>
    <row r="259" spans="1:24" ht="15.75" customHeight="1">
      <c r="A259" s="344"/>
      <c r="B259" s="344"/>
      <c r="C259" s="344"/>
      <c r="D259" s="83"/>
      <c r="E259" s="83"/>
      <c r="F259" s="568"/>
      <c r="G259" s="568"/>
      <c r="H259" s="83"/>
      <c r="I259" s="344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575"/>
    </row>
    <row r="260" spans="1:24" ht="15.75" customHeight="1">
      <c r="A260" s="344"/>
      <c r="B260" s="344"/>
      <c r="C260" s="344"/>
      <c r="D260" s="83"/>
      <c r="E260" s="83"/>
      <c r="F260" s="568"/>
      <c r="G260" s="568"/>
      <c r="H260" s="83"/>
      <c r="I260" s="344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575"/>
    </row>
    <row r="261" spans="1:24" ht="15.75" customHeight="1">
      <c r="A261" s="344"/>
      <c r="B261" s="344"/>
      <c r="C261" s="344"/>
      <c r="D261" s="83"/>
      <c r="E261" s="83"/>
      <c r="F261" s="568"/>
      <c r="G261" s="568"/>
      <c r="H261" s="83"/>
      <c r="I261" s="344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575"/>
    </row>
    <row r="262" spans="1:24" ht="15.75" customHeight="1">
      <c r="A262" s="344"/>
      <c r="B262" s="344"/>
      <c r="C262" s="344"/>
      <c r="D262" s="83"/>
      <c r="E262" s="83"/>
      <c r="F262" s="568"/>
      <c r="G262" s="568"/>
      <c r="H262" s="83"/>
      <c r="I262" s="344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575"/>
    </row>
    <row r="263" spans="1:24" ht="15.75" customHeight="1">
      <c r="A263" s="344"/>
      <c r="B263" s="344"/>
      <c r="C263" s="344"/>
      <c r="D263" s="83"/>
      <c r="E263" s="83"/>
      <c r="F263" s="568"/>
      <c r="G263" s="568"/>
      <c r="H263" s="83"/>
      <c r="I263" s="344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575"/>
    </row>
    <row r="264" spans="1:24" ht="15.75" customHeight="1">
      <c r="A264" s="344"/>
      <c r="B264" s="344"/>
      <c r="C264" s="344"/>
      <c r="D264" s="83"/>
      <c r="E264" s="83"/>
      <c r="F264" s="568"/>
      <c r="G264" s="568"/>
      <c r="H264" s="83"/>
      <c r="I264" s="344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575"/>
    </row>
    <row r="265" spans="1:24" ht="15.75" customHeight="1">
      <c r="A265" s="344"/>
      <c r="B265" s="344"/>
      <c r="C265" s="344"/>
      <c r="D265" s="83"/>
      <c r="E265" s="83"/>
      <c r="F265" s="568"/>
      <c r="G265" s="568"/>
      <c r="H265" s="83"/>
      <c r="I265" s="344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575"/>
    </row>
    <row r="266" spans="1:24" ht="15.75" customHeight="1">
      <c r="A266" s="344"/>
      <c r="B266" s="344"/>
      <c r="C266" s="344"/>
      <c r="D266" s="83"/>
      <c r="E266" s="83"/>
      <c r="F266" s="568"/>
      <c r="G266" s="568"/>
      <c r="H266" s="83"/>
      <c r="I266" s="344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575"/>
    </row>
    <row r="267" spans="1:24" ht="15.75" customHeight="1">
      <c r="A267" s="344"/>
      <c r="B267" s="344"/>
      <c r="C267" s="344"/>
      <c r="D267" s="83"/>
      <c r="E267" s="83"/>
      <c r="F267" s="568"/>
      <c r="G267" s="568"/>
      <c r="H267" s="83"/>
      <c r="I267" s="344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575"/>
    </row>
    <row r="268" spans="1:24" ht="15.75" customHeight="1">
      <c r="A268" s="344"/>
      <c r="B268" s="344"/>
      <c r="C268" s="344"/>
      <c r="D268" s="83"/>
      <c r="E268" s="83"/>
      <c r="F268" s="568"/>
      <c r="G268" s="568"/>
      <c r="H268" s="83"/>
      <c r="I268" s="344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575"/>
    </row>
    <row r="269" spans="1:24" ht="15.75" customHeight="1">
      <c r="A269" s="344"/>
      <c r="B269" s="344"/>
      <c r="C269" s="344"/>
      <c r="D269" s="83"/>
      <c r="E269" s="83"/>
      <c r="F269" s="568"/>
      <c r="G269" s="568"/>
      <c r="H269" s="83"/>
      <c r="I269" s="344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575"/>
    </row>
    <row r="270" spans="1:24" ht="15.75" customHeight="1">
      <c r="A270" s="344"/>
      <c r="B270" s="344"/>
      <c r="C270" s="344"/>
      <c r="D270" s="83"/>
      <c r="E270" s="83"/>
      <c r="F270" s="568"/>
      <c r="G270" s="568"/>
      <c r="H270" s="83"/>
      <c r="I270" s="344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575"/>
    </row>
    <row r="271" spans="1:24" ht="15.75" customHeight="1">
      <c r="A271" s="344"/>
      <c r="B271" s="344"/>
      <c r="C271" s="344"/>
      <c r="D271" s="83"/>
      <c r="E271" s="83"/>
      <c r="F271" s="568"/>
      <c r="G271" s="568"/>
      <c r="H271" s="83"/>
      <c r="I271" s="344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575"/>
    </row>
    <row r="272" spans="1:24" ht="15.75" customHeight="1">
      <c r="A272" s="344"/>
      <c r="B272" s="344"/>
      <c r="C272" s="344"/>
      <c r="D272" s="83"/>
      <c r="E272" s="83"/>
      <c r="F272" s="568"/>
      <c r="G272" s="568"/>
      <c r="H272" s="83"/>
      <c r="I272" s="344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575"/>
    </row>
    <row r="273" spans="1:24" ht="15.75" customHeight="1">
      <c r="A273" s="344"/>
      <c r="B273" s="344"/>
      <c r="C273" s="344"/>
      <c r="D273" s="83"/>
      <c r="E273" s="83"/>
      <c r="F273" s="568"/>
      <c r="G273" s="568"/>
      <c r="H273" s="83"/>
      <c r="I273" s="344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575"/>
    </row>
    <row r="274" spans="1:24" ht="15.75" customHeight="1">
      <c r="A274" s="344"/>
      <c r="B274" s="344"/>
      <c r="C274" s="344"/>
      <c r="D274" s="83"/>
      <c r="E274" s="83"/>
      <c r="F274" s="568"/>
      <c r="G274" s="568"/>
      <c r="H274" s="83"/>
      <c r="I274" s="344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575"/>
    </row>
    <row r="275" spans="1:24" ht="15.75" customHeight="1">
      <c r="A275" s="344"/>
      <c r="B275" s="344"/>
      <c r="C275" s="344"/>
      <c r="D275" s="83"/>
      <c r="E275" s="83"/>
      <c r="F275" s="568"/>
      <c r="G275" s="568"/>
      <c r="H275" s="83"/>
      <c r="I275" s="344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575"/>
    </row>
    <row r="276" spans="1:24" ht="15.75" customHeight="1">
      <c r="A276" s="344"/>
      <c r="B276" s="344"/>
      <c r="C276" s="344"/>
      <c r="D276" s="83"/>
      <c r="E276" s="83"/>
      <c r="F276" s="568"/>
      <c r="G276" s="568"/>
      <c r="H276" s="83"/>
      <c r="I276" s="344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575"/>
    </row>
    <row r="277" spans="1:24" ht="15.75" customHeight="1">
      <c r="A277" s="344"/>
      <c r="B277" s="344"/>
      <c r="C277" s="344"/>
      <c r="D277" s="83"/>
      <c r="E277" s="83"/>
      <c r="F277" s="568"/>
      <c r="G277" s="568"/>
      <c r="H277" s="83"/>
      <c r="I277" s="344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575"/>
    </row>
    <row r="278" spans="1:24" ht="15.75" customHeight="1">
      <c r="A278" s="344"/>
      <c r="B278" s="344"/>
      <c r="C278" s="344"/>
      <c r="D278" s="83"/>
      <c r="E278" s="83"/>
      <c r="F278" s="568"/>
      <c r="G278" s="568"/>
      <c r="H278" s="83"/>
      <c r="I278" s="344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575"/>
    </row>
    <row r="279" spans="1:24" ht="15.75" customHeight="1">
      <c r="A279" s="344"/>
      <c r="B279" s="344"/>
      <c r="C279" s="344"/>
      <c r="D279" s="83"/>
      <c r="E279" s="83"/>
      <c r="F279" s="568"/>
      <c r="G279" s="568"/>
      <c r="H279" s="83"/>
      <c r="I279" s="344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575"/>
    </row>
    <row r="280" spans="1:24" ht="15.75" customHeight="1">
      <c r="A280" s="344"/>
      <c r="B280" s="344"/>
      <c r="C280" s="344"/>
      <c r="D280" s="83"/>
      <c r="E280" s="83"/>
      <c r="F280" s="568"/>
      <c r="G280" s="568"/>
      <c r="H280" s="83"/>
      <c r="I280" s="344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575"/>
    </row>
    <row r="281" spans="1:24" ht="15.75" customHeight="1">
      <c r="A281" s="344"/>
      <c r="B281" s="344"/>
      <c r="C281" s="344"/>
      <c r="D281" s="83"/>
      <c r="E281" s="83"/>
      <c r="F281" s="568"/>
      <c r="G281" s="568"/>
      <c r="H281" s="83"/>
      <c r="I281" s="344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575"/>
    </row>
    <row r="282" spans="1:24" ht="15.75" customHeight="1">
      <c r="A282" s="344"/>
      <c r="B282" s="344"/>
      <c r="C282" s="344"/>
      <c r="D282" s="83"/>
      <c r="E282" s="83"/>
      <c r="F282" s="568"/>
      <c r="G282" s="568"/>
      <c r="H282" s="83"/>
      <c r="I282" s="344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575"/>
    </row>
    <row r="283" spans="1:24" ht="15.75" customHeight="1">
      <c r="A283" s="344"/>
      <c r="B283" s="344"/>
      <c r="C283" s="344"/>
      <c r="D283" s="83"/>
      <c r="E283" s="83"/>
      <c r="F283" s="568"/>
      <c r="G283" s="568"/>
      <c r="H283" s="83"/>
      <c r="I283" s="344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575"/>
    </row>
    <row r="284" spans="1:24" ht="15.75" customHeight="1">
      <c r="A284" s="344"/>
      <c r="B284" s="344"/>
      <c r="C284" s="344"/>
      <c r="D284" s="83"/>
      <c r="E284" s="83"/>
      <c r="F284" s="568"/>
      <c r="G284" s="568"/>
      <c r="H284" s="83"/>
      <c r="I284" s="344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575"/>
    </row>
    <row r="285" spans="1:24" ht="15.75" customHeight="1">
      <c r="A285" s="344"/>
      <c r="B285" s="344"/>
      <c r="C285" s="344"/>
      <c r="D285" s="83"/>
      <c r="E285" s="83"/>
      <c r="F285" s="568"/>
      <c r="G285" s="568"/>
      <c r="H285" s="83"/>
      <c r="I285" s="344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575"/>
    </row>
    <row r="286" spans="1:24" ht="15.75" customHeight="1">
      <c r="A286" s="344"/>
      <c r="B286" s="344"/>
      <c r="C286" s="344"/>
      <c r="D286" s="83"/>
      <c r="E286" s="83"/>
      <c r="F286" s="568"/>
      <c r="G286" s="568"/>
      <c r="H286" s="83"/>
      <c r="I286" s="344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575"/>
    </row>
    <row r="287" spans="1:24" ht="15.75" customHeight="1">
      <c r="A287" s="344"/>
      <c r="B287" s="344"/>
      <c r="C287" s="344"/>
      <c r="D287" s="83"/>
      <c r="E287" s="83"/>
      <c r="F287" s="568"/>
      <c r="G287" s="568"/>
      <c r="H287" s="83"/>
      <c r="I287" s="344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575"/>
    </row>
    <row r="288" spans="1:24" ht="15.75" customHeight="1">
      <c r="A288" s="344"/>
      <c r="B288" s="344"/>
      <c r="C288" s="344"/>
      <c r="D288" s="83"/>
      <c r="E288" s="83"/>
      <c r="F288" s="568"/>
      <c r="G288" s="568"/>
      <c r="H288" s="83"/>
      <c r="I288" s="344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575"/>
    </row>
    <row r="289" spans="1:24" ht="15.75" customHeight="1">
      <c r="A289" s="344"/>
      <c r="B289" s="344"/>
      <c r="C289" s="344"/>
      <c r="D289" s="83"/>
      <c r="E289" s="83"/>
      <c r="F289" s="568"/>
      <c r="G289" s="568"/>
      <c r="H289" s="83"/>
      <c r="I289" s="344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575"/>
    </row>
    <row r="290" spans="1:24" ht="15.75" customHeight="1">
      <c r="A290" s="344"/>
      <c r="B290" s="344"/>
      <c r="C290" s="344"/>
      <c r="D290" s="83"/>
      <c r="E290" s="83"/>
      <c r="F290" s="568"/>
      <c r="G290" s="568"/>
      <c r="H290" s="83"/>
      <c r="I290" s="344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575"/>
    </row>
    <row r="291" spans="1:24" ht="15.75" customHeight="1">
      <c r="A291" s="344"/>
      <c r="B291" s="344"/>
      <c r="C291" s="344"/>
      <c r="D291" s="83"/>
      <c r="E291" s="83"/>
      <c r="F291" s="568"/>
      <c r="G291" s="568"/>
      <c r="H291" s="83"/>
      <c r="I291" s="344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575"/>
    </row>
    <row r="292" spans="1:24" ht="15.75" customHeight="1">
      <c r="A292" s="344"/>
      <c r="B292" s="344"/>
      <c r="C292" s="344"/>
      <c r="D292" s="83"/>
      <c r="E292" s="83"/>
      <c r="F292" s="568"/>
      <c r="G292" s="568"/>
      <c r="H292" s="83"/>
      <c r="I292" s="344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575"/>
    </row>
    <row r="293" spans="1:24" ht="15.75" customHeight="1">
      <c r="A293" s="344"/>
      <c r="B293" s="344"/>
      <c r="C293" s="344"/>
      <c r="D293" s="83"/>
      <c r="E293" s="83"/>
      <c r="F293" s="568"/>
      <c r="G293" s="568"/>
      <c r="H293" s="83"/>
      <c r="I293" s="344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575"/>
    </row>
    <row r="294" spans="1:24" ht="15.75" customHeight="1">
      <c r="A294" s="344"/>
      <c r="B294" s="344"/>
      <c r="C294" s="344"/>
      <c r="D294" s="83"/>
      <c r="E294" s="83"/>
      <c r="F294" s="568"/>
      <c r="G294" s="568"/>
      <c r="H294" s="83"/>
      <c r="I294" s="344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575"/>
    </row>
    <row r="295" spans="1:24" ht="15.75" customHeight="1">
      <c r="A295" s="344"/>
      <c r="B295" s="344"/>
      <c r="C295" s="344"/>
      <c r="D295" s="83"/>
      <c r="E295" s="83"/>
      <c r="F295" s="568"/>
      <c r="G295" s="568"/>
      <c r="H295" s="83"/>
      <c r="I295" s="344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575"/>
    </row>
    <row r="296" spans="1:24" ht="15.75" customHeight="1">
      <c r="A296" s="344"/>
      <c r="B296" s="344"/>
      <c r="C296" s="344"/>
      <c r="D296" s="83"/>
      <c r="E296" s="83"/>
      <c r="F296" s="568"/>
      <c r="G296" s="568"/>
      <c r="H296" s="83"/>
      <c r="I296" s="344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575"/>
    </row>
    <row r="297" spans="1:24" ht="15.75" customHeight="1">
      <c r="A297" s="344"/>
      <c r="B297" s="344"/>
      <c r="C297" s="344"/>
      <c r="D297" s="83"/>
      <c r="E297" s="83"/>
      <c r="F297" s="568"/>
      <c r="G297" s="568"/>
      <c r="H297" s="83"/>
      <c r="I297" s="344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575"/>
    </row>
    <row r="298" spans="1:24" ht="15.75" customHeight="1">
      <c r="A298" s="344"/>
      <c r="B298" s="344"/>
      <c r="C298" s="344"/>
      <c r="D298" s="83"/>
      <c r="E298" s="83"/>
      <c r="F298" s="568"/>
      <c r="G298" s="568"/>
      <c r="H298" s="83"/>
      <c r="I298" s="344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575"/>
    </row>
    <row r="299" spans="1:24" ht="15.75" customHeight="1">
      <c r="A299" s="344"/>
      <c r="B299" s="344"/>
      <c r="C299" s="344"/>
      <c r="D299" s="83"/>
      <c r="E299" s="83"/>
      <c r="F299" s="568"/>
      <c r="G299" s="568"/>
      <c r="H299" s="83"/>
      <c r="I299" s="344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575"/>
    </row>
    <row r="300" spans="1:24" ht="15.75" customHeight="1">
      <c r="A300" s="344"/>
      <c r="B300" s="344"/>
      <c r="C300" s="344"/>
      <c r="D300" s="83"/>
      <c r="E300" s="83"/>
      <c r="F300" s="568"/>
      <c r="G300" s="568"/>
      <c r="H300" s="83"/>
      <c r="I300" s="344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575"/>
    </row>
    <row r="301" spans="1:24" ht="15.75" customHeight="1">
      <c r="A301" s="344"/>
      <c r="B301" s="344"/>
      <c r="C301" s="344"/>
      <c r="D301" s="83"/>
      <c r="E301" s="83"/>
      <c r="F301" s="568"/>
      <c r="G301" s="568"/>
      <c r="H301" s="83"/>
      <c r="I301" s="344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575"/>
    </row>
    <row r="302" spans="1:24" ht="15.75" customHeight="1">
      <c r="A302" s="344"/>
      <c r="B302" s="344"/>
      <c r="C302" s="344"/>
      <c r="D302" s="83"/>
      <c r="E302" s="83"/>
      <c r="F302" s="568"/>
      <c r="G302" s="568"/>
      <c r="H302" s="83"/>
      <c r="I302" s="344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575"/>
    </row>
    <row r="303" spans="1:24" ht="15.75" customHeight="1">
      <c r="A303" s="344"/>
      <c r="B303" s="344"/>
      <c r="C303" s="344"/>
      <c r="D303" s="83"/>
      <c r="E303" s="83"/>
      <c r="F303" s="568"/>
      <c r="G303" s="568"/>
      <c r="H303" s="83"/>
      <c r="I303" s="344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575"/>
    </row>
    <row r="304" spans="1:24" ht="15.75" customHeight="1">
      <c r="A304" s="344"/>
      <c r="B304" s="344"/>
      <c r="C304" s="344"/>
      <c r="D304" s="83"/>
      <c r="E304" s="83"/>
      <c r="F304" s="568"/>
      <c r="G304" s="568"/>
      <c r="H304" s="83"/>
      <c r="I304" s="344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575"/>
    </row>
    <row r="305" spans="1:24" ht="15.75" customHeight="1">
      <c r="A305" s="344"/>
      <c r="B305" s="344"/>
      <c r="C305" s="344"/>
      <c r="D305" s="83"/>
      <c r="E305" s="83"/>
      <c r="F305" s="568"/>
      <c r="G305" s="568"/>
      <c r="H305" s="83"/>
      <c r="I305" s="344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575"/>
    </row>
    <row r="306" spans="1:24" ht="15.75" customHeight="1">
      <c r="A306" s="344"/>
      <c r="B306" s="344"/>
      <c r="C306" s="344"/>
      <c r="D306" s="83"/>
      <c r="E306" s="83"/>
      <c r="F306" s="568"/>
      <c r="G306" s="568"/>
      <c r="H306" s="83"/>
      <c r="I306" s="344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575"/>
    </row>
    <row r="307" spans="1:24" ht="15.75" customHeight="1">
      <c r="A307" s="344"/>
      <c r="B307" s="344"/>
      <c r="C307" s="344"/>
      <c r="D307" s="83"/>
      <c r="E307" s="83"/>
      <c r="F307" s="568"/>
      <c r="G307" s="568"/>
      <c r="H307" s="83"/>
      <c r="I307" s="344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575"/>
    </row>
    <row r="308" spans="1:24" ht="15.75" customHeight="1">
      <c r="A308" s="344"/>
      <c r="B308" s="344"/>
      <c r="C308" s="344"/>
      <c r="D308" s="83"/>
      <c r="E308" s="83"/>
      <c r="F308" s="568"/>
      <c r="G308" s="568"/>
      <c r="H308" s="83"/>
      <c r="I308" s="344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575"/>
    </row>
    <row r="309" spans="1:24" ht="15.75" customHeight="1">
      <c r="A309" s="344"/>
      <c r="B309" s="344"/>
      <c r="C309" s="344"/>
      <c r="D309" s="83"/>
      <c r="E309" s="83"/>
      <c r="F309" s="568"/>
      <c r="G309" s="568"/>
      <c r="H309" s="83"/>
      <c r="I309" s="344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575"/>
    </row>
    <row r="310" spans="1:24" ht="15.75" customHeight="1">
      <c r="A310" s="344"/>
      <c r="B310" s="344"/>
      <c r="C310" s="344"/>
      <c r="D310" s="83"/>
      <c r="E310" s="83"/>
      <c r="F310" s="568"/>
      <c r="G310" s="568"/>
      <c r="H310" s="83"/>
      <c r="I310" s="344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575"/>
    </row>
    <row r="311" spans="1:24" ht="15.75" customHeight="1">
      <c r="A311" s="344"/>
      <c r="B311" s="344"/>
      <c r="C311" s="344"/>
      <c r="D311" s="83"/>
      <c r="E311" s="83"/>
      <c r="F311" s="568"/>
      <c r="G311" s="568"/>
      <c r="H311" s="83"/>
      <c r="I311" s="344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575"/>
    </row>
    <row r="312" spans="1:24" ht="15.75" customHeight="1">
      <c r="A312" s="344"/>
      <c r="B312" s="344"/>
      <c r="C312" s="344"/>
      <c r="D312" s="83"/>
      <c r="E312" s="83"/>
      <c r="F312" s="568"/>
      <c r="G312" s="568"/>
      <c r="H312" s="83"/>
      <c r="I312" s="344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575"/>
    </row>
    <row r="313" spans="1:24" ht="15.75" customHeight="1">
      <c r="A313" s="344"/>
      <c r="B313" s="344"/>
      <c r="C313" s="344"/>
      <c r="D313" s="83"/>
      <c r="E313" s="83"/>
      <c r="F313" s="568"/>
      <c r="G313" s="568"/>
      <c r="H313" s="83"/>
      <c r="I313" s="344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575"/>
    </row>
    <row r="314" spans="1:24" ht="15.75" customHeight="1">
      <c r="A314" s="344"/>
      <c r="B314" s="344"/>
      <c r="C314" s="344"/>
      <c r="D314" s="83"/>
      <c r="E314" s="83"/>
      <c r="F314" s="568"/>
      <c r="G314" s="568"/>
      <c r="H314" s="83"/>
      <c r="I314" s="344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575"/>
    </row>
    <row r="315" spans="1:24" ht="15.75" customHeight="1">
      <c r="A315" s="344"/>
      <c r="B315" s="344"/>
      <c r="C315" s="344"/>
      <c r="D315" s="83"/>
      <c r="E315" s="83"/>
      <c r="F315" s="568"/>
      <c r="G315" s="568"/>
      <c r="H315" s="83"/>
      <c r="I315" s="344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575"/>
    </row>
    <row r="316" spans="1:24" ht="15.75" customHeight="1">
      <c r="A316" s="344"/>
      <c r="B316" s="344"/>
      <c r="C316" s="344"/>
      <c r="D316" s="83"/>
      <c r="E316" s="83"/>
      <c r="F316" s="568"/>
      <c r="G316" s="568"/>
      <c r="H316" s="83"/>
      <c r="I316" s="344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575"/>
    </row>
    <row r="317" spans="1:24" ht="15.75" customHeight="1">
      <c r="A317" s="344"/>
      <c r="B317" s="344"/>
      <c r="C317" s="344"/>
      <c r="D317" s="83"/>
      <c r="E317" s="83"/>
      <c r="F317" s="568"/>
      <c r="G317" s="568"/>
      <c r="H317" s="83"/>
      <c r="I317" s="344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575"/>
    </row>
    <row r="318" spans="1:24" ht="15.75" customHeight="1">
      <c r="A318" s="344"/>
      <c r="B318" s="344"/>
      <c r="C318" s="344"/>
      <c r="D318" s="83"/>
      <c r="E318" s="83"/>
      <c r="F318" s="568"/>
      <c r="G318" s="568"/>
      <c r="H318" s="83"/>
      <c r="I318" s="344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575"/>
    </row>
    <row r="319" spans="1:24" ht="15.75" customHeight="1">
      <c r="A319" s="344"/>
      <c r="B319" s="344"/>
      <c r="C319" s="344"/>
      <c r="D319" s="83"/>
      <c r="E319" s="83"/>
      <c r="F319" s="568"/>
      <c r="G319" s="568"/>
      <c r="H319" s="83"/>
      <c r="I319" s="344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575"/>
    </row>
    <row r="320" spans="1:24" ht="15.75" customHeight="1">
      <c r="A320" s="344"/>
      <c r="B320" s="344"/>
      <c r="C320" s="344"/>
      <c r="D320" s="83"/>
      <c r="E320" s="83"/>
      <c r="F320" s="568"/>
      <c r="G320" s="568"/>
      <c r="H320" s="83"/>
      <c r="I320" s="344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575"/>
    </row>
    <row r="321" spans="1:24" ht="15.75" customHeight="1">
      <c r="A321" s="344"/>
      <c r="B321" s="344"/>
      <c r="C321" s="344"/>
      <c r="D321" s="83"/>
      <c r="E321" s="83"/>
      <c r="F321" s="568"/>
      <c r="G321" s="568"/>
      <c r="H321" s="83"/>
      <c r="I321" s="344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575"/>
    </row>
    <row r="322" spans="1:24" ht="15.75" customHeight="1">
      <c r="A322" s="344"/>
      <c r="B322" s="344"/>
      <c r="C322" s="344"/>
      <c r="D322" s="83"/>
      <c r="E322" s="83"/>
      <c r="F322" s="568"/>
      <c r="G322" s="568"/>
      <c r="H322" s="83"/>
      <c r="I322" s="344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575"/>
    </row>
    <row r="323" spans="1:24" ht="15.75" customHeight="1">
      <c r="A323" s="344"/>
      <c r="B323" s="344"/>
      <c r="C323" s="344"/>
      <c r="D323" s="83"/>
      <c r="E323" s="83"/>
      <c r="F323" s="568"/>
      <c r="G323" s="568"/>
      <c r="H323" s="83"/>
      <c r="I323" s="344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575"/>
    </row>
    <row r="324" spans="1:24" ht="15.75" customHeight="1">
      <c r="A324" s="344"/>
      <c r="B324" s="344"/>
      <c r="C324" s="344"/>
      <c r="D324" s="83"/>
      <c r="E324" s="83"/>
      <c r="F324" s="568"/>
      <c r="G324" s="568"/>
      <c r="H324" s="83"/>
      <c r="I324" s="344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575"/>
    </row>
    <row r="325" spans="1:24" ht="15.75" customHeight="1">
      <c r="A325" s="344"/>
      <c r="B325" s="344"/>
      <c r="C325" s="344"/>
      <c r="D325" s="83"/>
      <c r="E325" s="83"/>
      <c r="F325" s="568"/>
      <c r="G325" s="568"/>
      <c r="H325" s="83"/>
      <c r="I325" s="344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575"/>
    </row>
    <row r="326" spans="1:24" ht="15.75" customHeight="1">
      <c r="A326" s="344"/>
      <c r="B326" s="344"/>
      <c r="C326" s="344"/>
      <c r="D326" s="83"/>
      <c r="E326" s="83"/>
      <c r="F326" s="568"/>
      <c r="G326" s="568"/>
      <c r="H326" s="83"/>
      <c r="I326" s="344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575"/>
    </row>
    <row r="327" spans="1:24" ht="15.75" customHeight="1">
      <c r="A327" s="344"/>
      <c r="B327" s="344"/>
      <c r="C327" s="344"/>
      <c r="D327" s="83"/>
      <c r="E327" s="83"/>
      <c r="F327" s="568"/>
      <c r="G327" s="568"/>
      <c r="H327" s="83"/>
      <c r="I327" s="344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575"/>
    </row>
    <row r="328" spans="1:24" ht="15.75" customHeight="1">
      <c r="A328" s="344"/>
      <c r="B328" s="344"/>
      <c r="C328" s="344"/>
      <c r="D328" s="83"/>
      <c r="E328" s="83"/>
      <c r="F328" s="568"/>
      <c r="G328" s="568"/>
      <c r="H328" s="83"/>
      <c r="I328" s="344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575"/>
    </row>
    <row r="329" spans="1:24" ht="15.75" customHeight="1">
      <c r="A329" s="344"/>
      <c r="B329" s="344"/>
      <c r="C329" s="344"/>
      <c r="D329" s="83"/>
      <c r="E329" s="83"/>
      <c r="F329" s="568"/>
      <c r="G329" s="568"/>
      <c r="H329" s="83"/>
      <c r="I329" s="344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575"/>
    </row>
    <row r="330" spans="1:24" ht="15.75" customHeight="1">
      <c r="A330" s="344"/>
      <c r="B330" s="344"/>
      <c r="C330" s="344"/>
      <c r="D330" s="83"/>
      <c r="E330" s="83"/>
      <c r="F330" s="568"/>
      <c r="G330" s="568"/>
      <c r="H330" s="83"/>
      <c r="I330" s="344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575"/>
    </row>
    <row r="331" spans="1:24" ht="15.75" customHeight="1">
      <c r="A331" s="344"/>
      <c r="B331" s="344"/>
      <c r="C331" s="344"/>
      <c r="D331" s="83"/>
      <c r="E331" s="83"/>
      <c r="F331" s="568"/>
      <c r="G331" s="568"/>
      <c r="H331" s="83"/>
      <c r="I331" s="344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575"/>
    </row>
    <row r="332" spans="1:24" ht="15.75" customHeight="1">
      <c r="A332" s="344"/>
      <c r="B332" s="344"/>
      <c r="C332" s="344"/>
      <c r="D332" s="83"/>
      <c r="E332" s="83"/>
      <c r="F332" s="568"/>
      <c r="G332" s="568"/>
      <c r="H332" s="83"/>
      <c r="I332" s="344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575"/>
    </row>
    <row r="333" spans="1:24" ht="15.75" customHeight="1">
      <c r="A333" s="344"/>
      <c r="B333" s="344"/>
      <c r="C333" s="344"/>
      <c r="D333" s="83"/>
      <c r="E333" s="83"/>
      <c r="F333" s="568"/>
      <c r="G333" s="568"/>
      <c r="H333" s="83"/>
      <c r="I333" s="344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575"/>
    </row>
    <row r="334" spans="1:24" ht="15.75" customHeight="1">
      <c r="A334" s="344"/>
      <c r="B334" s="344"/>
      <c r="C334" s="344"/>
      <c r="D334" s="83"/>
      <c r="E334" s="83"/>
      <c r="F334" s="568"/>
      <c r="G334" s="568"/>
      <c r="H334" s="83"/>
      <c r="I334" s="344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575"/>
    </row>
    <row r="335" spans="1:24" ht="15.75" customHeight="1">
      <c r="A335" s="344"/>
      <c r="B335" s="344"/>
      <c r="C335" s="344"/>
      <c r="D335" s="83"/>
      <c r="E335" s="83"/>
      <c r="F335" s="568"/>
      <c r="G335" s="568"/>
      <c r="H335" s="83"/>
      <c r="I335" s="344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575"/>
    </row>
    <row r="336" spans="1:24" ht="15.75" customHeight="1">
      <c r="A336" s="344"/>
      <c r="B336" s="344"/>
      <c r="C336" s="344"/>
      <c r="D336" s="83"/>
      <c r="E336" s="83"/>
      <c r="F336" s="568"/>
      <c r="G336" s="568"/>
      <c r="H336" s="83"/>
      <c r="I336" s="344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575"/>
    </row>
    <row r="337" spans="1:24" ht="15.75" customHeight="1">
      <c r="A337" s="344"/>
      <c r="B337" s="344"/>
      <c r="C337" s="344"/>
      <c r="D337" s="83"/>
      <c r="E337" s="83"/>
      <c r="F337" s="568"/>
      <c r="G337" s="568"/>
      <c r="H337" s="83"/>
      <c r="I337" s="344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575"/>
    </row>
    <row r="338" spans="1:24" ht="13.5" customHeight="1">
      <c r="A338" s="575"/>
      <c r="B338" s="575"/>
      <c r="C338" s="575"/>
      <c r="D338" s="575"/>
      <c r="E338" s="575"/>
      <c r="F338" s="89"/>
      <c r="G338" s="89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</row>
    <row r="339" spans="1:24" ht="13.5" customHeight="1">
      <c r="A339" s="575"/>
      <c r="B339" s="575"/>
      <c r="C339" s="575"/>
      <c r="D339" s="575"/>
      <c r="E339" s="575"/>
      <c r="F339" s="89"/>
      <c r="G339" s="89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</row>
    <row r="340" spans="1:24" ht="13.5" customHeight="1">
      <c r="A340" s="575"/>
      <c r="B340" s="575"/>
      <c r="C340" s="575"/>
      <c r="D340" s="575"/>
      <c r="E340" s="575"/>
      <c r="F340" s="89"/>
      <c r="G340" s="89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</row>
    <row r="341" spans="1:24" ht="13.5" customHeight="1">
      <c r="A341" s="575"/>
      <c r="B341" s="575"/>
      <c r="C341" s="575"/>
      <c r="D341" s="575"/>
      <c r="E341" s="575"/>
      <c r="F341" s="89"/>
      <c r="G341" s="89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</row>
    <row r="342" spans="1:24" ht="13.5" customHeight="1">
      <c r="A342" s="575"/>
      <c r="B342" s="575"/>
      <c r="C342" s="575"/>
      <c r="D342" s="575"/>
      <c r="E342" s="575"/>
      <c r="F342" s="89"/>
      <c r="G342" s="89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</row>
    <row r="343" spans="1:24" ht="13.5" customHeight="1">
      <c r="A343" s="575"/>
      <c r="B343" s="575"/>
      <c r="C343" s="575"/>
      <c r="D343" s="575"/>
      <c r="E343" s="575"/>
      <c r="F343" s="89"/>
      <c r="G343" s="89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</row>
    <row r="344" spans="1:24" ht="13.5" customHeight="1">
      <c r="A344" s="575"/>
      <c r="B344" s="575"/>
      <c r="C344" s="575"/>
      <c r="D344" s="575"/>
      <c r="E344" s="575"/>
      <c r="F344" s="89"/>
      <c r="G344" s="89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</row>
    <row r="345" spans="1:24" ht="13.5" customHeight="1">
      <c r="A345" s="575"/>
      <c r="B345" s="575"/>
      <c r="C345" s="575"/>
      <c r="D345" s="575"/>
      <c r="E345" s="575"/>
      <c r="F345" s="89"/>
      <c r="G345" s="89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</row>
    <row r="346" spans="1:24" ht="13.5" customHeight="1">
      <c r="A346" s="575"/>
      <c r="B346" s="575"/>
      <c r="C346" s="575"/>
      <c r="D346" s="575"/>
      <c r="E346" s="575"/>
      <c r="F346" s="89"/>
      <c r="G346" s="89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</row>
    <row r="347" spans="1:24" ht="13.5" customHeight="1">
      <c r="A347" s="575"/>
      <c r="B347" s="575"/>
      <c r="C347" s="575"/>
      <c r="D347" s="575"/>
      <c r="E347" s="575"/>
      <c r="F347" s="89"/>
      <c r="G347" s="89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</row>
    <row r="348" spans="1:24" ht="13.5" customHeight="1">
      <c r="A348" s="575"/>
      <c r="B348" s="575"/>
      <c r="C348" s="575"/>
      <c r="D348" s="575"/>
      <c r="E348" s="575"/>
      <c r="F348" s="89"/>
      <c r="G348" s="89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</row>
    <row r="349" spans="1:24" ht="13.5" customHeight="1">
      <c r="A349" s="575"/>
      <c r="B349" s="575"/>
      <c r="C349" s="575"/>
      <c r="D349" s="575"/>
      <c r="E349" s="575"/>
      <c r="F349" s="89"/>
      <c r="G349" s="89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</row>
    <row r="350" spans="1:24" ht="13.5" customHeight="1">
      <c r="A350" s="575"/>
      <c r="B350" s="575"/>
      <c r="C350" s="575"/>
      <c r="D350" s="575"/>
      <c r="E350" s="575"/>
      <c r="F350" s="89"/>
      <c r="G350" s="89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</row>
    <row r="351" spans="1:24" ht="13.5" customHeight="1">
      <c r="A351" s="575"/>
      <c r="B351" s="575"/>
      <c r="C351" s="575"/>
      <c r="D351" s="575"/>
      <c r="E351" s="575"/>
      <c r="F351" s="89"/>
      <c r="G351" s="89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</row>
    <row r="352" spans="1:24" ht="13.5" customHeight="1">
      <c r="A352" s="575"/>
      <c r="B352" s="575"/>
      <c r="C352" s="575"/>
      <c r="D352" s="575"/>
      <c r="E352" s="575"/>
      <c r="F352" s="89"/>
      <c r="G352" s="89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</row>
    <row r="353" spans="1:24" ht="13.5" customHeight="1">
      <c r="A353" s="575"/>
      <c r="B353" s="575"/>
      <c r="C353" s="575"/>
      <c r="D353" s="575"/>
      <c r="E353" s="575"/>
      <c r="F353" s="89"/>
      <c r="G353" s="89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</row>
    <row r="354" spans="1:24" ht="13.5" customHeight="1">
      <c r="A354" s="575"/>
      <c r="B354" s="575"/>
      <c r="C354" s="575"/>
      <c r="D354" s="575"/>
      <c r="E354" s="575"/>
      <c r="F354" s="89"/>
      <c r="G354" s="89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</row>
    <row r="355" spans="1:24" ht="13.5" customHeight="1">
      <c r="A355" s="575"/>
      <c r="B355" s="575"/>
      <c r="C355" s="575"/>
      <c r="D355" s="575"/>
      <c r="E355" s="575"/>
      <c r="F355" s="89"/>
      <c r="G355" s="89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</row>
    <row r="356" spans="1:24" ht="13.5" customHeight="1">
      <c r="A356" s="575"/>
      <c r="B356" s="575"/>
      <c r="C356" s="575"/>
      <c r="D356" s="575"/>
      <c r="E356" s="575"/>
      <c r="F356" s="89"/>
      <c r="G356" s="89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</row>
    <row r="357" spans="1:24" ht="13.5" customHeight="1">
      <c r="A357" s="575"/>
      <c r="B357" s="575"/>
      <c r="C357" s="575"/>
      <c r="D357" s="575"/>
      <c r="E357" s="575"/>
      <c r="F357" s="89"/>
      <c r="G357" s="89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</row>
    <row r="358" spans="1:24" ht="13.5" customHeight="1">
      <c r="A358" s="575"/>
      <c r="B358" s="575"/>
      <c r="C358" s="575"/>
      <c r="D358" s="575"/>
      <c r="E358" s="575"/>
      <c r="F358" s="89"/>
      <c r="G358" s="89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</row>
    <row r="359" spans="1:24" ht="13.5" customHeight="1">
      <c r="A359" s="575"/>
      <c r="B359" s="575"/>
      <c r="C359" s="575"/>
      <c r="D359" s="575"/>
      <c r="E359" s="575"/>
      <c r="F359" s="89"/>
      <c r="G359" s="89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</row>
    <row r="360" spans="1:24" ht="13.5" customHeight="1">
      <c r="A360" s="575"/>
      <c r="B360" s="575"/>
      <c r="C360" s="575"/>
      <c r="D360" s="575"/>
      <c r="E360" s="575"/>
      <c r="F360" s="89"/>
      <c r="G360" s="89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</row>
    <row r="361" spans="1:24" ht="13.5" customHeight="1">
      <c r="A361" s="575"/>
      <c r="B361" s="575"/>
      <c r="C361" s="575"/>
      <c r="D361" s="575"/>
      <c r="E361" s="575"/>
      <c r="F361" s="89"/>
      <c r="G361" s="89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</row>
    <row r="362" spans="1:24" ht="13.5" customHeight="1">
      <c r="A362" s="575"/>
      <c r="B362" s="575"/>
      <c r="C362" s="575"/>
      <c r="D362" s="575"/>
      <c r="E362" s="575"/>
      <c r="F362" s="89"/>
      <c r="G362" s="89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</row>
    <row r="363" spans="1:24" ht="13.5" customHeight="1">
      <c r="A363" s="575"/>
      <c r="B363" s="575"/>
      <c r="C363" s="575"/>
      <c r="D363" s="575"/>
      <c r="E363" s="575"/>
      <c r="F363" s="89"/>
      <c r="G363" s="89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</row>
    <row r="364" spans="1:24" ht="13.5" customHeight="1">
      <c r="A364" s="575"/>
      <c r="B364" s="575"/>
      <c r="C364" s="575"/>
      <c r="D364" s="575"/>
      <c r="E364" s="575"/>
      <c r="F364" s="89"/>
      <c r="G364" s="89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</row>
    <row r="365" spans="1:24" ht="13.5" customHeight="1">
      <c r="A365" s="575"/>
      <c r="B365" s="575"/>
      <c r="C365" s="575"/>
      <c r="D365" s="575"/>
      <c r="E365" s="575"/>
      <c r="F365" s="89"/>
      <c r="G365" s="89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</row>
    <row r="366" spans="1:24" ht="13.5" customHeight="1">
      <c r="A366" s="575"/>
      <c r="B366" s="575"/>
      <c r="C366" s="575"/>
      <c r="D366" s="575"/>
      <c r="E366" s="575"/>
      <c r="F366" s="89"/>
      <c r="G366" s="89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</row>
    <row r="367" spans="1:24" ht="13.5" customHeight="1">
      <c r="A367" s="575"/>
      <c r="B367" s="575"/>
      <c r="C367" s="575"/>
      <c r="D367" s="575"/>
      <c r="E367" s="575"/>
      <c r="F367" s="89"/>
      <c r="G367" s="89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</row>
    <row r="368" spans="1:24" ht="13.5" customHeight="1">
      <c r="A368" s="575"/>
      <c r="B368" s="575"/>
      <c r="C368" s="575"/>
      <c r="D368" s="575"/>
      <c r="E368" s="575"/>
      <c r="F368" s="89"/>
      <c r="G368" s="89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</row>
    <row r="369" spans="1:24" ht="13.5" customHeight="1">
      <c r="A369" s="575"/>
      <c r="B369" s="575"/>
      <c r="C369" s="575"/>
      <c r="D369" s="575"/>
      <c r="E369" s="575"/>
      <c r="F369" s="89"/>
      <c r="G369" s="89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</row>
    <row r="370" spans="1:24" ht="13.5" customHeight="1">
      <c r="A370" s="575"/>
      <c r="B370" s="575"/>
      <c r="C370" s="575"/>
      <c r="D370" s="575"/>
      <c r="E370" s="575"/>
      <c r="F370" s="89"/>
      <c r="G370" s="89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</row>
    <row r="371" spans="1:24" ht="13.5" customHeight="1">
      <c r="A371" s="575"/>
      <c r="B371" s="575"/>
      <c r="C371" s="575"/>
      <c r="D371" s="575"/>
      <c r="E371" s="575"/>
      <c r="F371" s="89"/>
      <c r="G371" s="89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</row>
    <row r="372" spans="1:24" ht="13.5" customHeight="1">
      <c r="A372" s="575"/>
      <c r="B372" s="575"/>
      <c r="C372" s="575"/>
      <c r="D372" s="575"/>
      <c r="E372" s="575"/>
      <c r="F372" s="89"/>
      <c r="G372" s="89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</row>
    <row r="373" spans="1:24" ht="13.5" customHeight="1">
      <c r="A373" s="575"/>
      <c r="B373" s="575"/>
      <c r="C373" s="575"/>
      <c r="D373" s="575"/>
      <c r="E373" s="575"/>
      <c r="F373" s="89"/>
      <c r="G373" s="89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</row>
    <row r="374" spans="1:24" ht="13.5" customHeight="1">
      <c r="A374" s="575"/>
      <c r="B374" s="575"/>
      <c r="C374" s="575"/>
      <c r="D374" s="575"/>
      <c r="E374" s="575"/>
      <c r="F374" s="89"/>
      <c r="G374" s="89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</row>
    <row r="375" spans="1:24" ht="13.5" customHeight="1">
      <c r="A375" s="575"/>
      <c r="B375" s="575"/>
      <c r="C375" s="575"/>
      <c r="D375" s="575"/>
      <c r="E375" s="575"/>
      <c r="F375" s="89"/>
      <c r="G375" s="89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</row>
    <row r="376" spans="1:24" ht="13.5" customHeight="1">
      <c r="A376" s="575"/>
      <c r="B376" s="575"/>
      <c r="C376" s="575"/>
      <c r="D376" s="575"/>
      <c r="E376" s="575"/>
      <c r="F376" s="89"/>
      <c r="G376" s="89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</row>
    <row r="377" spans="1:24" ht="13.5" customHeight="1">
      <c r="A377" s="575"/>
      <c r="B377" s="575"/>
      <c r="C377" s="575"/>
      <c r="D377" s="575"/>
      <c r="E377" s="575"/>
      <c r="F377" s="89"/>
      <c r="G377" s="89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</row>
    <row r="378" spans="1:24" ht="13.5" customHeight="1">
      <c r="A378" s="575"/>
      <c r="B378" s="575"/>
      <c r="C378" s="575"/>
      <c r="D378" s="575"/>
      <c r="E378" s="575"/>
      <c r="F378" s="89"/>
      <c r="G378" s="89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</row>
    <row r="379" spans="1:24" ht="13.5" customHeight="1">
      <c r="A379" s="575"/>
      <c r="B379" s="575"/>
      <c r="C379" s="575"/>
      <c r="D379" s="575"/>
      <c r="E379" s="575"/>
      <c r="F379" s="89"/>
      <c r="G379" s="89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</row>
    <row r="380" spans="1:24" ht="13.5" customHeight="1">
      <c r="A380" s="575"/>
      <c r="B380" s="575"/>
      <c r="C380" s="575"/>
      <c r="D380" s="575"/>
      <c r="E380" s="575"/>
      <c r="F380" s="89"/>
      <c r="G380" s="89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</row>
    <row r="381" spans="1:24" ht="13.5" customHeight="1">
      <c r="A381" s="575"/>
      <c r="B381" s="575"/>
      <c r="C381" s="575"/>
      <c r="D381" s="575"/>
      <c r="E381" s="575"/>
      <c r="F381" s="89"/>
      <c r="G381" s="89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</row>
    <row r="382" spans="1:24" ht="13.5" customHeight="1">
      <c r="A382" s="575"/>
      <c r="B382" s="575"/>
      <c r="C382" s="575"/>
      <c r="D382" s="575"/>
      <c r="E382" s="575"/>
      <c r="F382" s="89"/>
      <c r="G382" s="89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</row>
    <row r="383" spans="1:24" ht="13.5" customHeight="1">
      <c r="A383" s="575"/>
      <c r="B383" s="575"/>
      <c r="C383" s="575"/>
      <c r="D383" s="575"/>
      <c r="E383" s="575"/>
      <c r="F383" s="89"/>
      <c r="G383" s="89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</row>
    <row r="384" spans="1:24" ht="13.5" customHeight="1">
      <c r="A384" s="575"/>
      <c r="B384" s="575"/>
      <c r="C384" s="575"/>
      <c r="D384" s="575"/>
      <c r="E384" s="575"/>
      <c r="F384" s="89"/>
      <c r="G384" s="89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</row>
    <row r="385" spans="1:24" ht="13.5" customHeight="1">
      <c r="A385" s="575"/>
      <c r="B385" s="575"/>
      <c r="C385" s="575"/>
      <c r="D385" s="575"/>
      <c r="E385" s="575"/>
      <c r="F385" s="89"/>
      <c r="G385" s="89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</row>
    <row r="386" spans="1:24" ht="13.5" customHeight="1">
      <c r="A386" s="575"/>
      <c r="B386" s="575"/>
      <c r="C386" s="575"/>
      <c r="D386" s="575"/>
      <c r="E386" s="575"/>
      <c r="F386" s="89"/>
      <c r="G386" s="89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</row>
    <row r="387" spans="1:24" ht="13.5" customHeight="1">
      <c r="A387" s="575"/>
      <c r="B387" s="575"/>
      <c r="C387" s="575"/>
      <c r="D387" s="575"/>
      <c r="E387" s="575"/>
      <c r="F387" s="89"/>
      <c r="G387" s="89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</row>
    <row r="388" spans="1:24" ht="13.5" customHeight="1">
      <c r="A388" s="575"/>
      <c r="B388" s="575"/>
      <c r="C388" s="575"/>
      <c r="D388" s="575"/>
      <c r="E388" s="575"/>
      <c r="F388" s="89"/>
      <c r="G388" s="89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</row>
    <row r="389" spans="1:24" ht="13.5" customHeight="1">
      <c r="A389" s="575"/>
      <c r="B389" s="575"/>
      <c r="C389" s="575"/>
      <c r="D389" s="575"/>
      <c r="E389" s="575"/>
      <c r="F389" s="89"/>
      <c r="G389" s="89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</row>
    <row r="390" spans="1:24" ht="13.5" customHeight="1">
      <c r="A390" s="575"/>
      <c r="B390" s="575"/>
      <c r="C390" s="575"/>
      <c r="D390" s="575"/>
      <c r="E390" s="575"/>
      <c r="F390" s="89"/>
      <c r="G390" s="89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</row>
    <row r="391" spans="1:24" ht="13.5" customHeight="1">
      <c r="A391" s="575"/>
      <c r="B391" s="575"/>
      <c r="C391" s="575"/>
      <c r="D391" s="575"/>
      <c r="E391" s="575"/>
      <c r="F391" s="89"/>
      <c r="G391" s="89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</row>
    <row r="392" spans="1:24" ht="13.5" customHeight="1">
      <c r="A392" s="575"/>
      <c r="B392" s="575"/>
      <c r="C392" s="575"/>
      <c r="D392" s="575"/>
      <c r="E392" s="575"/>
      <c r="F392" s="89"/>
      <c r="G392" s="89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</row>
    <row r="393" spans="1:24" ht="13.5" customHeight="1">
      <c r="A393" s="575"/>
      <c r="B393" s="575"/>
      <c r="C393" s="575"/>
      <c r="D393" s="575"/>
      <c r="E393" s="575"/>
      <c r="F393" s="89"/>
      <c r="G393" s="89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</row>
    <row r="394" spans="1:24" ht="13.5" customHeight="1">
      <c r="A394" s="575"/>
      <c r="B394" s="575"/>
      <c r="C394" s="575"/>
      <c r="D394" s="575"/>
      <c r="E394" s="575"/>
      <c r="F394" s="89"/>
      <c r="G394" s="89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</row>
    <row r="395" spans="1:24" ht="13.5" customHeight="1">
      <c r="A395" s="575"/>
      <c r="B395" s="575"/>
      <c r="C395" s="575"/>
      <c r="D395" s="575"/>
      <c r="E395" s="575"/>
      <c r="F395" s="89"/>
      <c r="G395" s="89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</row>
    <row r="396" spans="1:24" ht="13.5" customHeight="1">
      <c r="A396" s="575"/>
      <c r="B396" s="575"/>
      <c r="C396" s="575"/>
      <c r="D396" s="575"/>
      <c r="E396" s="575"/>
      <c r="F396" s="89"/>
      <c r="G396" s="89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</row>
    <row r="397" spans="1:24" ht="13.5" customHeight="1">
      <c r="A397" s="575"/>
      <c r="B397" s="575"/>
      <c r="C397" s="575"/>
      <c r="D397" s="575"/>
      <c r="E397" s="575"/>
      <c r="F397" s="89"/>
      <c r="G397" s="89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</row>
    <row r="398" spans="1:24" ht="13.5" customHeight="1">
      <c r="A398" s="575"/>
      <c r="B398" s="575"/>
      <c r="C398" s="575"/>
      <c r="D398" s="575"/>
      <c r="E398" s="575"/>
      <c r="F398" s="89"/>
      <c r="G398" s="89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</row>
    <row r="399" spans="1:24" ht="13.5" customHeight="1">
      <c r="A399" s="575"/>
      <c r="B399" s="575"/>
      <c r="C399" s="575"/>
      <c r="D399" s="575"/>
      <c r="E399" s="575"/>
      <c r="F399" s="89"/>
      <c r="G399" s="89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</row>
    <row r="400" spans="1:24" ht="13.5" customHeight="1">
      <c r="A400" s="575"/>
      <c r="B400" s="575"/>
      <c r="C400" s="575"/>
      <c r="D400" s="575"/>
      <c r="E400" s="575"/>
      <c r="F400" s="89"/>
      <c r="G400" s="89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</row>
    <row r="401" spans="1:24" ht="13.5" customHeight="1">
      <c r="A401" s="575"/>
      <c r="B401" s="575"/>
      <c r="C401" s="575"/>
      <c r="D401" s="575"/>
      <c r="E401" s="575"/>
      <c r="F401" s="89"/>
      <c r="G401" s="89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</row>
    <row r="402" spans="1:24" ht="13.5" customHeight="1">
      <c r="A402" s="575"/>
      <c r="B402" s="575"/>
      <c r="C402" s="575"/>
      <c r="D402" s="575"/>
      <c r="E402" s="575"/>
      <c r="F402" s="89"/>
      <c r="G402" s="89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</row>
    <row r="403" spans="1:24" ht="13.5" customHeight="1">
      <c r="A403" s="575"/>
      <c r="B403" s="575"/>
      <c r="C403" s="575"/>
      <c r="D403" s="575"/>
      <c r="E403" s="575"/>
      <c r="F403" s="89"/>
      <c r="G403" s="89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</row>
    <row r="404" spans="1:24" ht="13.5" customHeight="1">
      <c r="A404" s="575"/>
      <c r="B404" s="575"/>
      <c r="C404" s="575"/>
      <c r="D404" s="575"/>
      <c r="E404" s="575"/>
      <c r="F404" s="89"/>
      <c r="G404" s="89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</row>
    <row r="405" spans="1:24" ht="13.5" customHeight="1">
      <c r="A405" s="575"/>
      <c r="B405" s="575"/>
      <c r="C405" s="575"/>
      <c r="D405" s="575"/>
      <c r="E405" s="575"/>
      <c r="F405" s="89"/>
      <c r="G405" s="89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</row>
    <row r="406" spans="1:24" ht="13.5" customHeight="1">
      <c r="A406" s="575"/>
      <c r="B406" s="575"/>
      <c r="C406" s="575"/>
      <c r="D406" s="575"/>
      <c r="E406" s="575"/>
      <c r="F406" s="89"/>
      <c r="G406" s="89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</row>
    <row r="407" spans="1:24" ht="13.5" customHeight="1">
      <c r="A407" s="575"/>
      <c r="B407" s="575"/>
      <c r="C407" s="575"/>
      <c r="D407" s="575"/>
      <c r="E407" s="575"/>
      <c r="F407" s="89"/>
      <c r="G407" s="89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</row>
    <row r="408" spans="1:24" ht="13.5" customHeight="1">
      <c r="A408" s="575"/>
      <c r="B408" s="575"/>
      <c r="C408" s="575"/>
      <c r="D408" s="575"/>
      <c r="E408" s="575"/>
      <c r="F408" s="89"/>
      <c r="G408" s="89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</row>
    <row r="409" spans="1:24" ht="13.5" customHeight="1">
      <c r="A409" s="575"/>
      <c r="B409" s="575"/>
      <c r="C409" s="575"/>
      <c r="D409" s="575"/>
      <c r="E409" s="575"/>
      <c r="F409" s="89"/>
      <c r="G409" s="89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</row>
    <row r="410" spans="1:24" ht="13.5" customHeight="1">
      <c r="A410" s="575"/>
      <c r="B410" s="575"/>
      <c r="C410" s="575"/>
      <c r="D410" s="575"/>
      <c r="E410" s="575"/>
      <c r="F410" s="89"/>
      <c r="G410" s="89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</row>
    <row r="411" spans="1:24" ht="13.5" customHeight="1">
      <c r="A411" s="575"/>
      <c r="B411" s="575"/>
      <c r="C411" s="575"/>
      <c r="D411" s="575"/>
      <c r="E411" s="575"/>
      <c r="F411" s="89"/>
      <c r="G411" s="89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</row>
    <row r="412" spans="1:24" ht="13.5" customHeight="1">
      <c r="A412" s="575"/>
      <c r="B412" s="575"/>
      <c r="C412" s="575"/>
      <c r="D412" s="575"/>
      <c r="E412" s="575"/>
      <c r="F412" s="89"/>
      <c r="G412" s="89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</row>
    <row r="413" spans="1:24" ht="13.5" customHeight="1">
      <c r="A413" s="575"/>
      <c r="B413" s="575"/>
      <c r="C413" s="575"/>
      <c r="D413" s="575"/>
      <c r="E413" s="575"/>
      <c r="F413" s="89"/>
      <c r="G413" s="89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</row>
    <row r="414" spans="1:24" ht="13.5" customHeight="1">
      <c r="A414" s="575"/>
      <c r="B414" s="575"/>
      <c r="C414" s="575"/>
      <c r="D414" s="575"/>
      <c r="E414" s="575"/>
      <c r="F414" s="89"/>
      <c r="G414" s="89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</row>
    <row r="415" spans="1:24" ht="13.5" customHeight="1">
      <c r="A415" s="575"/>
      <c r="B415" s="575"/>
      <c r="C415" s="575"/>
      <c r="D415" s="575"/>
      <c r="E415" s="575"/>
      <c r="F415" s="89"/>
      <c r="G415" s="89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</row>
    <row r="416" spans="1:24" ht="13.5" customHeight="1">
      <c r="A416" s="575"/>
      <c r="B416" s="575"/>
      <c r="C416" s="575"/>
      <c r="D416" s="575"/>
      <c r="E416" s="575"/>
      <c r="F416" s="89"/>
      <c r="G416" s="89"/>
      <c r="H416" s="575"/>
      <c r="I416" s="575"/>
      <c r="J416" s="575"/>
      <c r="K416" s="575"/>
      <c r="L416" s="575"/>
      <c r="M416" s="575"/>
      <c r="N416" s="575"/>
      <c r="O416" s="575"/>
      <c r="P416" s="575"/>
      <c r="Q416" s="575"/>
      <c r="R416" s="575"/>
      <c r="S416" s="575"/>
      <c r="T416" s="575"/>
      <c r="U416" s="575"/>
      <c r="V416" s="575"/>
      <c r="W416" s="575"/>
      <c r="X416" s="575"/>
    </row>
    <row r="417" spans="1:24" ht="13.5" customHeight="1">
      <c r="A417" s="575"/>
      <c r="B417" s="575"/>
      <c r="C417" s="575"/>
      <c r="D417" s="575"/>
      <c r="E417" s="575"/>
      <c r="F417" s="89"/>
      <c r="G417" s="89"/>
      <c r="H417" s="575"/>
      <c r="I417" s="575"/>
      <c r="J417" s="575"/>
      <c r="K417" s="575"/>
      <c r="L417" s="575"/>
      <c r="M417" s="575"/>
      <c r="N417" s="575"/>
      <c r="O417" s="575"/>
      <c r="P417" s="575"/>
      <c r="Q417" s="575"/>
      <c r="R417" s="575"/>
      <c r="S417" s="575"/>
      <c r="T417" s="575"/>
      <c r="U417" s="575"/>
      <c r="V417" s="575"/>
      <c r="W417" s="575"/>
      <c r="X417" s="575"/>
    </row>
    <row r="418" spans="1:24" ht="13.5" customHeight="1">
      <c r="A418" s="575"/>
      <c r="B418" s="575"/>
      <c r="C418" s="575"/>
      <c r="D418" s="575"/>
      <c r="E418" s="575"/>
      <c r="F418" s="89"/>
      <c r="G418" s="89"/>
      <c r="H418" s="575"/>
      <c r="I418" s="575"/>
      <c r="J418" s="575"/>
      <c r="K418" s="575"/>
      <c r="L418" s="575"/>
      <c r="M418" s="575"/>
      <c r="N418" s="575"/>
      <c r="O418" s="575"/>
      <c r="P418" s="575"/>
      <c r="Q418" s="575"/>
      <c r="R418" s="575"/>
      <c r="S418" s="575"/>
      <c r="T418" s="575"/>
      <c r="U418" s="575"/>
      <c r="V418" s="575"/>
      <c r="W418" s="575"/>
      <c r="X418" s="575"/>
    </row>
    <row r="419" spans="1:24" ht="13.5" customHeight="1">
      <c r="A419" s="575"/>
      <c r="B419" s="575"/>
      <c r="C419" s="575"/>
      <c r="D419" s="575"/>
      <c r="E419" s="575"/>
      <c r="F419" s="89"/>
      <c r="G419" s="89"/>
      <c r="H419" s="575"/>
      <c r="I419" s="575"/>
      <c r="J419" s="575"/>
      <c r="K419" s="575"/>
      <c r="L419" s="575"/>
      <c r="M419" s="575"/>
      <c r="N419" s="575"/>
      <c r="O419" s="575"/>
      <c r="P419" s="575"/>
      <c r="Q419" s="575"/>
      <c r="R419" s="575"/>
      <c r="S419" s="575"/>
      <c r="T419" s="575"/>
      <c r="U419" s="575"/>
      <c r="V419" s="575"/>
      <c r="W419" s="575"/>
      <c r="X419" s="575"/>
    </row>
    <row r="420" spans="1:24" ht="13.5" customHeight="1">
      <c r="A420" s="575"/>
      <c r="B420" s="575"/>
      <c r="C420" s="575"/>
      <c r="D420" s="575"/>
      <c r="E420" s="575"/>
      <c r="F420" s="89"/>
      <c r="G420" s="89"/>
      <c r="H420" s="575"/>
      <c r="I420" s="575"/>
      <c r="J420" s="575"/>
      <c r="K420" s="575"/>
      <c r="L420" s="575"/>
      <c r="M420" s="575"/>
      <c r="N420" s="575"/>
      <c r="O420" s="575"/>
      <c r="P420" s="575"/>
      <c r="Q420" s="575"/>
      <c r="R420" s="575"/>
      <c r="S420" s="575"/>
      <c r="T420" s="575"/>
      <c r="U420" s="575"/>
      <c r="V420" s="575"/>
      <c r="W420" s="575"/>
      <c r="X420" s="575"/>
    </row>
    <row r="421" spans="1:24" ht="13.5" customHeight="1">
      <c r="A421" s="575"/>
      <c r="B421" s="575"/>
      <c r="C421" s="575"/>
      <c r="D421" s="575"/>
      <c r="E421" s="575"/>
      <c r="F421" s="89"/>
      <c r="G421" s="89"/>
      <c r="H421" s="575"/>
      <c r="I421" s="575"/>
      <c r="J421" s="575"/>
      <c r="K421" s="575"/>
      <c r="L421" s="575"/>
      <c r="M421" s="575"/>
      <c r="N421" s="575"/>
      <c r="O421" s="575"/>
      <c r="P421" s="575"/>
      <c r="Q421" s="575"/>
      <c r="R421" s="575"/>
      <c r="S421" s="575"/>
      <c r="T421" s="575"/>
      <c r="U421" s="575"/>
      <c r="V421" s="575"/>
      <c r="W421" s="575"/>
      <c r="X421" s="575"/>
    </row>
    <row r="422" spans="1:24" ht="13.5" customHeight="1">
      <c r="A422" s="575"/>
      <c r="B422" s="575"/>
      <c r="C422" s="575"/>
      <c r="D422" s="575"/>
      <c r="E422" s="575"/>
      <c r="F422" s="89"/>
      <c r="G422" s="89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</row>
    <row r="423" spans="1:24" ht="13.5" customHeight="1">
      <c r="A423" s="575"/>
      <c r="B423" s="575"/>
      <c r="C423" s="575"/>
      <c r="D423" s="575"/>
      <c r="E423" s="575"/>
      <c r="F423" s="89"/>
      <c r="G423" s="89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</row>
    <row r="424" spans="1:24" ht="13.5" customHeight="1">
      <c r="A424" s="575"/>
      <c r="B424" s="575"/>
      <c r="C424" s="575"/>
      <c r="D424" s="575"/>
      <c r="E424" s="575"/>
      <c r="F424" s="89"/>
      <c r="G424" s="89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</row>
    <row r="425" spans="1:24" ht="13.5" customHeight="1">
      <c r="A425" s="575"/>
      <c r="B425" s="575"/>
      <c r="C425" s="575"/>
      <c r="D425" s="575"/>
      <c r="E425" s="575"/>
      <c r="F425" s="89"/>
      <c r="G425" s="89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</row>
    <row r="426" spans="1:24" ht="13.5" customHeight="1">
      <c r="A426" s="575"/>
      <c r="B426" s="575"/>
      <c r="C426" s="575"/>
      <c r="D426" s="575"/>
      <c r="E426" s="575"/>
      <c r="F426" s="89"/>
      <c r="G426" s="89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</row>
    <row r="427" spans="1:24" ht="13.5" customHeight="1">
      <c r="A427" s="575"/>
      <c r="B427" s="575"/>
      <c r="C427" s="575"/>
      <c r="D427" s="575"/>
      <c r="E427" s="575"/>
      <c r="F427" s="89"/>
      <c r="G427" s="89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</row>
    <row r="428" spans="1:24" ht="13.5" customHeight="1">
      <c r="A428" s="575"/>
      <c r="B428" s="575"/>
      <c r="C428" s="575"/>
      <c r="D428" s="575"/>
      <c r="E428" s="575"/>
      <c r="F428" s="89"/>
      <c r="G428" s="89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</row>
    <row r="429" spans="1:24" ht="13.5" customHeight="1">
      <c r="A429" s="575"/>
      <c r="B429" s="575"/>
      <c r="C429" s="575"/>
      <c r="D429" s="575"/>
      <c r="E429" s="575"/>
      <c r="F429" s="89"/>
      <c r="G429" s="89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</row>
    <row r="430" spans="1:24" ht="13.5" customHeight="1">
      <c r="A430" s="575"/>
      <c r="B430" s="575"/>
      <c r="C430" s="575"/>
      <c r="D430" s="575"/>
      <c r="E430" s="575"/>
      <c r="F430" s="89"/>
      <c r="G430" s="89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</row>
    <row r="431" spans="1:24" ht="13.5" customHeight="1">
      <c r="A431" s="575"/>
      <c r="B431" s="575"/>
      <c r="C431" s="575"/>
      <c r="D431" s="575"/>
      <c r="E431" s="575"/>
      <c r="F431" s="89"/>
      <c r="G431" s="89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</row>
    <row r="432" spans="1:24" ht="13.5" customHeight="1">
      <c r="A432" s="575"/>
      <c r="B432" s="575"/>
      <c r="C432" s="575"/>
      <c r="D432" s="575"/>
      <c r="E432" s="575"/>
      <c r="F432" s="89"/>
      <c r="G432" s="89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</row>
    <row r="433" spans="1:24" ht="13.5" customHeight="1">
      <c r="A433" s="575"/>
      <c r="B433" s="575"/>
      <c r="C433" s="575"/>
      <c r="D433" s="575"/>
      <c r="E433" s="575"/>
      <c r="F433" s="89"/>
      <c r="G433" s="89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</row>
    <row r="434" spans="1:24" ht="13.5" customHeight="1">
      <c r="A434" s="575"/>
      <c r="B434" s="575"/>
      <c r="C434" s="575"/>
      <c r="D434" s="575"/>
      <c r="E434" s="575"/>
      <c r="F434" s="89"/>
      <c r="G434" s="89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</row>
    <row r="435" spans="1:24" ht="13.5" customHeight="1">
      <c r="A435" s="575"/>
      <c r="B435" s="575"/>
      <c r="C435" s="575"/>
      <c r="D435" s="575"/>
      <c r="E435" s="575"/>
      <c r="F435" s="89"/>
      <c r="G435" s="89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</row>
    <row r="436" spans="1:24" ht="13.5" customHeight="1">
      <c r="A436" s="575"/>
      <c r="B436" s="575"/>
      <c r="C436" s="575"/>
      <c r="D436" s="575"/>
      <c r="E436" s="575"/>
      <c r="F436" s="89"/>
      <c r="G436" s="89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</row>
    <row r="437" spans="1:24" ht="13.5" customHeight="1">
      <c r="A437" s="575"/>
      <c r="B437" s="575"/>
      <c r="C437" s="575"/>
      <c r="D437" s="575"/>
      <c r="E437" s="575"/>
      <c r="F437" s="89"/>
      <c r="G437" s="89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</row>
    <row r="438" spans="1:24" ht="13.5" customHeight="1">
      <c r="A438" s="575"/>
      <c r="B438" s="575"/>
      <c r="C438" s="575"/>
      <c r="D438" s="575"/>
      <c r="E438" s="575"/>
      <c r="F438" s="89"/>
      <c r="G438" s="89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</row>
    <row r="439" spans="1:24" ht="13.5" customHeight="1">
      <c r="A439" s="575"/>
      <c r="B439" s="575"/>
      <c r="C439" s="575"/>
      <c r="D439" s="575"/>
      <c r="E439" s="575"/>
      <c r="F439" s="89"/>
      <c r="G439" s="89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</row>
    <row r="440" spans="1:24" ht="13.5" customHeight="1">
      <c r="A440" s="575"/>
      <c r="B440" s="575"/>
      <c r="C440" s="575"/>
      <c r="D440" s="575"/>
      <c r="E440" s="575"/>
      <c r="F440" s="89"/>
      <c r="G440" s="89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</row>
    <row r="441" spans="1:24" ht="13.5" customHeight="1">
      <c r="A441" s="575"/>
      <c r="B441" s="575"/>
      <c r="C441" s="575"/>
      <c r="D441" s="575"/>
      <c r="E441" s="575"/>
      <c r="F441" s="89"/>
      <c r="G441" s="89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</row>
    <row r="442" spans="1:24" ht="13.5" customHeight="1">
      <c r="A442" s="575"/>
      <c r="B442" s="575"/>
      <c r="C442" s="575"/>
      <c r="D442" s="575"/>
      <c r="E442" s="575"/>
      <c r="F442" s="89"/>
      <c r="G442" s="89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</row>
    <row r="443" spans="1:24" ht="13.5" customHeight="1">
      <c r="A443" s="575"/>
      <c r="B443" s="575"/>
      <c r="C443" s="575"/>
      <c r="D443" s="575"/>
      <c r="E443" s="575"/>
      <c r="F443" s="89"/>
      <c r="G443" s="89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</row>
    <row r="444" spans="1:24" ht="13.5" customHeight="1">
      <c r="A444" s="575"/>
      <c r="B444" s="575"/>
      <c r="C444" s="575"/>
      <c r="D444" s="575"/>
      <c r="E444" s="575"/>
      <c r="F444" s="89"/>
      <c r="G444" s="89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</row>
    <row r="445" spans="1:24" ht="13.5" customHeight="1">
      <c r="A445" s="575"/>
      <c r="B445" s="575"/>
      <c r="C445" s="575"/>
      <c r="D445" s="575"/>
      <c r="E445" s="575"/>
      <c r="F445" s="89"/>
      <c r="G445" s="89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</row>
    <row r="446" spans="1:24" ht="13.5" customHeight="1">
      <c r="A446" s="575"/>
      <c r="B446" s="575"/>
      <c r="C446" s="575"/>
      <c r="D446" s="575"/>
      <c r="E446" s="575"/>
      <c r="F446" s="89"/>
      <c r="G446" s="89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</row>
    <row r="447" spans="1:24" ht="13.5" customHeight="1">
      <c r="A447" s="575"/>
      <c r="B447" s="575"/>
      <c r="C447" s="575"/>
      <c r="D447" s="575"/>
      <c r="E447" s="575"/>
      <c r="F447" s="89"/>
      <c r="G447" s="89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</row>
    <row r="448" spans="1:24" ht="13.5" customHeight="1">
      <c r="A448" s="575"/>
      <c r="B448" s="575"/>
      <c r="C448" s="575"/>
      <c r="D448" s="575"/>
      <c r="E448" s="575"/>
      <c r="F448" s="89"/>
      <c r="G448" s="89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</row>
    <row r="449" spans="1:24" ht="13.5" customHeight="1">
      <c r="A449" s="575"/>
      <c r="B449" s="575"/>
      <c r="C449" s="575"/>
      <c r="D449" s="575"/>
      <c r="E449" s="575"/>
      <c r="F449" s="89"/>
      <c r="G449" s="89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</row>
    <row r="450" spans="1:24" ht="13.5" customHeight="1">
      <c r="A450" s="575"/>
      <c r="B450" s="575"/>
      <c r="C450" s="575"/>
      <c r="D450" s="575"/>
      <c r="E450" s="575"/>
      <c r="F450" s="89"/>
      <c r="G450" s="89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</row>
    <row r="451" spans="1:24" ht="13.5" customHeight="1">
      <c r="A451" s="575"/>
      <c r="B451" s="575"/>
      <c r="C451" s="575"/>
      <c r="D451" s="575"/>
      <c r="E451" s="575"/>
      <c r="F451" s="89"/>
      <c r="G451" s="89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</row>
    <row r="452" spans="1:24" ht="13.5" customHeight="1">
      <c r="A452" s="575"/>
      <c r="B452" s="575"/>
      <c r="C452" s="575"/>
      <c r="D452" s="575"/>
      <c r="E452" s="575"/>
      <c r="F452" s="89"/>
      <c r="G452" s="89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</row>
    <row r="453" spans="1:24" ht="13.5" customHeight="1">
      <c r="A453" s="575"/>
      <c r="B453" s="575"/>
      <c r="C453" s="575"/>
      <c r="D453" s="575"/>
      <c r="E453" s="575"/>
      <c r="F453" s="89"/>
      <c r="G453" s="89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</row>
    <row r="454" spans="1:24" ht="13.5" customHeight="1">
      <c r="A454" s="575"/>
      <c r="B454" s="575"/>
      <c r="C454" s="575"/>
      <c r="D454" s="575"/>
      <c r="E454" s="575"/>
      <c r="F454" s="89"/>
      <c r="G454" s="89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</row>
    <row r="455" spans="1:24" ht="13.5" customHeight="1">
      <c r="A455" s="575"/>
      <c r="B455" s="575"/>
      <c r="C455" s="575"/>
      <c r="D455" s="575"/>
      <c r="E455" s="575"/>
      <c r="F455" s="89"/>
      <c r="G455" s="89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</row>
    <row r="456" spans="1:24" ht="13.5" customHeight="1">
      <c r="A456" s="575"/>
      <c r="B456" s="575"/>
      <c r="C456" s="575"/>
      <c r="D456" s="575"/>
      <c r="E456" s="575"/>
      <c r="F456" s="89"/>
      <c r="G456" s="89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</row>
    <row r="457" spans="1:24" ht="13.5" customHeight="1">
      <c r="A457" s="575"/>
      <c r="B457" s="575"/>
      <c r="C457" s="575"/>
      <c r="D457" s="575"/>
      <c r="E457" s="575"/>
      <c r="F457" s="89"/>
      <c r="G457" s="89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</row>
    <row r="458" spans="1:24" ht="13.5" customHeight="1">
      <c r="A458" s="575"/>
      <c r="B458" s="575"/>
      <c r="C458" s="575"/>
      <c r="D458" s="575"/>
      <c r="E458" s="575"/>
      <c r="F458" s="89"/>
      <c r="G458" s="89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</row>
    <row r="459" spans="1:24" ht="13.5" customHeight="1">
      <c r="A459" s="575"/>
      <c r="B459" s="575"/>
      <c r="C459" s="575"/>
      <c r="D459" s="575"/>
      <c r="E459" s="575"/>
      <c r="F459" s="89"/>
      <c r="G459" s="89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</row>
    <row r="460" spans="1:24" ht="13.5" customHeight="1">
      <c r="A460" s="575"/>
      <c r="B460" s="575"/>
      <c r="C460" s="575"/>
      <c r="D460" s="575"/>
      <c r="E460" s="575"/>
      <c r="F460" s="89"/>
      <c r="G460" s="89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</row>
    <row r="461" spans="1:24" ht="13.5" customHeight="1">
      <c r="A461" s="575"/>
      <c r="B461" s="575"/>
      <c r="C461" s="575"/>
      <c r="D461" s="575"/>
      <c r="E461" s="575"/>
      <c r="F461" s="89"/>
      <c r="G461" s="89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</row>
    <row r="462" spans="1:24" ht="13.5" customHeight="1">
      <c r="A462" s="575"/>
      <c r="B462" s="575"/>
      <c r="C462" s="575"/>
      <c r="D462" s="575"/>
      <c r="E462" s="575"/>
      <c r="F462" s="89"/>
      <c r="G462" s="89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</row>
    <row r="463" spans="1:24" ht="13.5" customHeight="1">
      <c r="A463" s="575"/>
      <c r="B463" s="575"/>
      <c r="C463" s="575"/>
      <c r="D463" s="575"/>
      <c r="E463" s="575"/>
      <c r="F463" s="89"/>
      <c r="G463" s="89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</row>
    <row r="464" spans="1:24" ht="13.5" customHeight="1">
      <c r="A464" s="575"/>
      <c r="B464" s="575"/>
      <c r="C464" s="575"/>
      <c r="D464" s="575"/>
      <c r="E464" s="575"/>
      <c r="F464" s="89"/>
      <c r="G464" s="89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</row>
    <row r="465" spans="1:24" ht="13.5" customHeight="1">
      <c r="A465" s="575"/>
      <c r="B465" s="575"/>
      <c r="C465" s="575"/>
      <c r="D465" s="575"/>
      <c r="E465" s="575"/>
      <c r="F465" s="89"/>
      <c r="G465" s="89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</row>
    <row r="466" spans="1:24" ht="13.5" customHeight="1">
      <c r="A466" s="575"/>
      <c r="B466" s="575"/>
      <c r="C466" s="575"/>
      <c r="D466" s="575"/>
      <c r="E466" s="575"/>
      <c r="F466" s="89"/>
      <c r="G466" s="89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</row>
    <row r="467" spans="1:24" ht="13.5" customHeight="1">
      <c r="A467" s="575"/>
      <c r="B467" s="575"/>
      <c r="C467" s="575"/>
      <c r="D467" s="575"/>
      <c r="E467" s="575"/>
      <c r="F467" s="89"/>
      <c r="G467" s="89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</row>
    <row r="468" spans="1:24" ht="13.5" customHeight="1">
      <c r="A468" s="575"/>
      <c r="B468" s="575"/>
      <c r="C468" s="575"/>
      <c r="D468" s="575"/>
      <c r="E468" s="575"/>
      <c r="F468" s="89"/>
      <c r="G468" s="89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</row>
    <row r="469" spans="1:24" ht="13.5" customHeight="1">
      <c r="A469" s="575"/>
      <c r="B469" s="575"/>
      <c r="C469" s="575"/>
      <c r="D469" s="575"/>
      <c r="E469" s="575"/>
      <c r="F469" s="89"/>
      <c r="G469" s="89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</row>
    <row r="470" spans="1:24" ht="13.5" customHeight="1">
      <c r="A470" s="575"/>
      <c r="B470" s="575"/>
      <c r="C470" s="575"/>
      <c r="D470" s="575"/>
      <c r="E470" s="575"/>
      <c r="F470" s="89"/>
      <c r="G470" s="89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</row>
    <row r="471" spans="1:24" ht="13.5" customHeight="1">
      <c r="A471" s="575"/>
      <c r="B471" s="575"/>
      <c r="C471" s="575"/>
      <c r="D471" s="575"/>
      <c r="E471" s="575"/>
      <c r="F471" s="89"/>
      <c r="G471" s="89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</row>
    <row r="472" spans="1:24" ht="13.5" customHeight="1">
      <c r="A472" s="575"/>
      <c r="B472" s="575"/>
      <c r="C472" s="575"/>
      <c r="D472" s="575"/>
      <c r="E472" s="575"/>
      <c r="F472" s="89"/>
      <c r="G472" s="89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</row>
    <row r="473" spans="1:24" ht="13.5" customHeight="1">
      <c r="A473" s="575"/>
      <c r="B473" s="575"/>
      <c r="C473" s="575"/>
      <c r="D473" s="575"/>
      <c r="E473" s="575"/>
      <c r="F473" s="89"/>
      <c r="G473" s="89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</row>
    <row r="474" spans="1:24" ht="13.5" customHeight="1">
      <c r="A474" s="575"/>
      <c r="B474" s="575"/>
      <c r="C474" s="575"/>
      <c r="D474" s="575"/>
      <c r="E474" s="575"/>
      <c r="F474" s="89"/>
      <c r="G474" s="89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</row>
    <row r="475" spans="1:24" ht="13.5" customHeight="1">
      <c r="A475" s="575"/>
      <c r="B475" s="575"/>
      <c r="C475" s="575"/>
      <c r="D475" s="575"/>
      <c r="E475" s="575"/>
      <c r="F475" s="89"/>
      <c r="G475" s="89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</row>
    <row r="476" spans="1:24" ht="13.5" customHeight="1">
      <c r="A476" s="575"/>
      <c r="B476" s="575"/>
      <c r="C476" s="575"/>
      <c r="D476" s="575"/>
      <c r="E476" s="575"/>
      <c r="F476" s="89"/>
      <c r="G476" s="89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</row>
    <row r="477" spans="1:24" ht="13.5" customHeight="1">
      <c r="A477" s="575"/>
      <c r="B477" s="575"/>
      <c r="C477" s="575"/>
      <c r="D477" s="575"/>
      <c r="E477" s="575"/>
      <c r="F477" s="89"/>
      <c r="G477" s="89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</row>
    <row r="478" spans="1:24" ht="13.5" customHeight="1">
      <c r="A478" s="575"/>
      <c r="B478" s="575"/>
      <c r="C478" s="575"/>
      <c r="D478" s="575"/>
      <c r="E478" s="575"/>
      <c r="F478" s="89"/>
      <c r="G478" s="89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</row>
    <row r="479" spans="1:24" ht="13.5" customHeight="1">
      <c r="A479" s="575"/>
      <c r="B479" s="575"/>
      <c r="C479" s="575"/>
      <c r="D479" s="575"/>
      <c r="E479" s="575"/>
      <c r="F479" s="89"/>
      <c r="G479" s="89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</row>
    <row r="480" spans="1:24" ht="13.5" customHeight="1">
      <c r="A480" s="575"/>
      <c r="B480" s="575"/>
      <c r="C480" s="575"/>
      <c r="D480" s="575"/>
      <c r="E480" s="575"/>
      <c r="F480" s="89"/>
      <c r="G480" s="89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</row>
    <row r="481" spans="1:24" ht="13.5" customHeight="1">
      <c r="A481" s="575"/>
      <c r="B481" s="575"/>
      <c r="C481" s="575"/>
      <c r="D481" s="575"/>
      <c r="E481" s="575"/>
      <c r="F481" s="89"/>
      <c r="G481" s="89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</row>
    <row r="482" spans="1:24" ht="13.5" customHeight="1">
      <c r="A482" s="575"/>
      <c r="B482" s="575"/>
      <c r="C482" s="575"/>
      <c r="D482" s="575"/>
      <c r="E482" s="575"/>
      <c r="F482" s="89"/>
      <c r="G482" s="89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</row>
    <row r="483" spans="1:24" ht="13.5" customHeight="1">
      <c r="A483" s="575"/>
      <c r="B483" s="575"/>
      <c r="C483" s="575"/>
      <c r="D483" s="575"/>
      <c r="E483" s="575"/>
      <c r="F483" s="89"/>
      <c r="G483" s="89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</row>
    <row r="484" spans="1:24" ht="13.5" customHeight="1">
      <c r="A484" s="575"/>
      <c r="B484" s="575"/>
      <c r="C484" s="575"/>
      <c r="D484" s="575"/>
      <c r="E484" s="575"/>
      <c r="F484" s="89"/>
      <c r="G484" s="89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</row>
    <row r="485" spans="1:24" ht="13.5" customHeight="1">
      <c r="A485" s="575"/>
      <c r="B485" s="575"/>
      <c r="C485" s="575"/>
      <c r="D485" s="575"/>
      <c r="E485" s="575"/>
      <c r="F485" s="89"/>
      <c r="G485" s="89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</row>
    <row r="486" spans="1:24" ht="13.5" customHeight="1">
      <c r="A486" s="575"/>
      <c r="B486" s="575"/>
      <c r="C486" s="575"/>
      <c r="D486" s="575"/>
      <c r="E486" s="575"/>
      <c r="F486" s="89"/>
      <c r="G486" s="89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</row>
    <row r="487" spans="1:24" ht="13.5" customHeight="1">
      <c r="A487" s="575"/>
      <c r="B487" s="575"/>
      <c r="C487" s="575"/>
      <c r="D487" s="575"/>
      <c r="E487" s="575"/>
      <c r="F487" s="89"/>
      <c r="G487" s="89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</row>
    <row r="488" spans="1:24" ht="13.5" customHeight="1">
      <c r="A488" s="575"/>
      <c r="B488" s="575"/>
      <c r="C488" s="575"/>
      <c r="D488" s="575"/>
      <c r="E488" s="575"/>
      <c r="F488" s="89"/>
      <c r="G488" s="89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</row>
    <row r="489" spans="1:24" ht="13.5" customHeight="1">
      <c r="A489" s="575"/>
      <c r="B489" s="575"/>
      <c r="C489" s="575"/>
      <c r="D489" s="575"/>
      <c r="E489" s="575"/>
      <c r="F489" s="89"/>
      <c r="G489" s="89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</row>
    <row r="490" spans="1:24" ht="13.5" customHeight="1">
      <c r="A490" s="575"/>
      <c r="B490" s="575"/>
      <c r="C490" s="575"/>
      <c r="D490" s="575"/>
      <c r="E490" s="575"/>
      <c r="F490" s="89"/>
      <c r="G490" s="89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</row>
    <row r="491" spans="1:24" ht="13.5" customHeight="1">
      <c r="A491" s="575"/>
      <c r="B491" s="575"/>
      <c r="C491" s="575"/>
      <c r="D491" s="575"/>
      <c r="E491" s="575"/>
      <c r="F491" s="89"/>
      <c r="G491" s="89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</row>
    <row r="492" spans="1:24" ht="13.5" customHeight="1">
      <c r="A492" s="575"/>
      <c r="B492" s="575"/>
      <c r="C492" s="575"/>
      <c r="D492" s="575"/>
      <c r="E492" s="575"/>
      <c r="F492" s="89"/>
      <c r="G492" s="89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</row>
    <row r="493" spans="1:24" ht="13.5" customHeight="1">
      <c r="A493" s="575"/>
      <c r="B493" s="575"/>
      <c r="C493" s="575"/>
      <c r="D493" s="575"/>
      <c r="E493" s="575"/>
      <c r="F493" s="89"/>
      <c r="G493" s="89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</row>
    <row r="494" spans="1:24" ht="13.5" customHeight="1">
      <c r="A494" s="575"/>
      <c r="B494" s="575"/>
      <c r="C494" s="575"/>
      <c r="D494" s="575"/>
      <c r="E494" s="575"/>
      <c r="F494" s="89"/>
      <c r="G494" s="89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</row>
    <row r="495" spans="1:24" ht="13.5" customHeight="1">
      <c r="A495" s="575"/>
      <c r="B495" s="575"/>
      <c r="C495" s="575"/>
      <c r="D495" s="575"/>
      <c r="E495" s="575"/>
      <c r="F495" s="89"/>
      <c r="G495" s="89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</row>
    <row r="496" spans="1:24" ht="13.5" customHeight="1">
      <c r="A496" s="575"/>
      <c r="B496" s="575"/>
      <c r="C496" s="575"/>
      <c r="D496" s="575"/>
      <c r="E496" s="575"/>
      <c r="F496" s="89"/>
      <c r="G496" s="89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</row>
    <row r="497" spans="1:24" ht="13.5" customHeight="1">
      <c r="A497" s="575"/>
      <c r="B497" s="575"/>
      <c r="C497" s="575"/>
      <c r="D497" s="575"/>
      <c r="E497" s="575"/>
      <c r="F497" s="89"/>
      <c r="G497" s="89"/>
      <c r="H497" s="575"/>
      <c r="I497" s="575"/>
      <c r="J497" s="575"/>
      <c r="K497" s="575"/>
      <c r="L497" s="575"/>
      <c r="M497" s="575"/>
      <c r="N497" s="575"/>
      <c r="O497" s="575"/>
      <c r="P497" s="575"/>
      <c r="Q497" s="575"/>
      <c r="R497" s="575"/>
      <c r="S497" s="575"/>
      <c r="T497" s="575"/>
      <c r="U497" s="575"/>
      <c r="V497" s="575"/>
      <c r="W497" s="575"/>
      <c r="X497" s="575"/>
    </row>
    <row r="498" spans="1:24" ht="13.5" customHeight="1">
      <c r="A498" s="575"/>
      <c r="B498" s="575"/>
      <c r="C498" s="575"/>
      <c r="D498" s="575"/>
      <c r="E498" s="575"/>
      <c r="F498" s="89"/>
      <c r="G498" s="89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</row>
    <row r="499" spans="1:24" ht="13.5" customHeight="1">
      <c r="A499" s="575"/>
      <c r="B499" s="575"/>
      <c r="C499" s="575"/>
      <c r="D499" s="575"/>
      <c r="E499" s="575"/>
      <c r="F499" s="89"/>
      <c r="G499" s="89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</row>
    <row r="500" spans="1:24" ht="13.5" customHeight="1">
      <c r="A500" s="575"/>
      <c r="B500" s="575"/>
      <c r="C500" s="575"/>
      <c r="D500" s="575"/>
      <c r="E500" s="575"/>
      <c r="F500" s="89"/>
      <c r="G500" s="89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</row>
    <row r="501" spans="1:24" ht="13.5" customHeight="1">
      <c r="A501" s="575"/>
      <c r="B501" s="575"/>
      <c r="C501" s="575"/>
      <c r="D501" s="575"/>
      <c r="E501" s="575"/>
      <c r="F501" s="89"/>
      <c r="G501" s="89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</row>
    <row r="502" spans="1:24" ht="13.5" customHeight="1">
      <c r="A502" s="575"/>
      <c r="B502" s="575"/>
      <c r="C502" s="575"/>
      <c r="D502" s="575"/>
      <c r="E502" s="575"/>
      <c r="F502" s="89"/>
      <c r="G502" s="89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</row>
    <row r="503" spans="1:24" ht="13.5" customHeight="1">
      <c r="A503" s="575"/>
      <c r="B503" s="575"/>
      <c r="C503" s="575"/>
      <c r="D503" s="575"/>
      <c r="E503" s="575"/>
      <c r="F503" s="89"/>
      <c r="G503" s="89"/>
      <c r="H503" s="575"/>
      <c r="I503" s="575"/>
      <c r="J503" s="575"/>
      <c r="K503" s="575"/>
      <c r="L503" s="575"/>
      <c r="M503" s="575"/>
      <c r="N503" s="575"/>
      <c r="O503" s="575"/>
      <c r="P503" s="575"/>
      <c r="Q503" s="575"/>
      <c r="R503" s="575"/>
      <c r="S503" s="575"/>
      <c r="T503" s="575"/>
      <c r="U503" s="575"/>
      <c r="V503" s="575"/>
      <c r="W503" s="575"/>
      <c r="X503" s="575"/>
    </row>
    <row r="504" spans="1:24" ht="13.5" customHeight="1">
      <c r="A504" s="575"/>
      <c r="B504" s="575"/>
      <c r="C504" s="575"/>
      <c r="D504" s="575"/>
      <c r="E504" s="575"/>
      <c r="F504" s="89"/>
      <c r="G504" s="89"/>
      <c r="H504" s="575"/>
      <c r="I504" s="575"/>
      <c r="J504" s="575"/>
      <c r="K504" s="575"/>
      <c r="L504" s="575"/>
      <c r="M504" s="575"/>
      <c r="N504" s="575"/>
      <c r="O504" s="575"/>
      <c r="P504" s="575"/>
      <c r="Q504" s="575"/>
      <c r="R504" s="575"/>
      <c r="S504" s="575"/>
      <c r="T504" s="575"/>
      <c r="U504" s="575"/>
      <c r="V504" s="575"/>
      <c r="W504" s="575"/>
      <c r="X504" s="575"/>
    </row>
    <row r="505" spans="1:24" ht="13.5" customHeight="1">
      <c r="A505" s="575"/>
      <c r="B505" s="575"/>
      <c r="C505" s="575"/>
      <c r="D505" s="575"/>
      <c r="E505" s="575"/>
      <c r="F505" s="89"/>
      <c r="G505" s="89"/>
      <c r="H505" s="575"/>
      <c r="I505" s="575"/>
      <c r="J505" s="575"/>
      <c r="K505" s="575"/>
      <c r="L505" s="575"/>
      <c r="M505" s="575"/>
      <c r="N505" s="575"/>
      <c r="O505" s="575"/>
      <c r="P505" s="575"/>
      <c r="Q505" s="575"/>
      <c r="R505" s="575"/>
      <c r="S505" s="575"/>
      <c r="T505" s="575"/>
      <c r="U505" s="575"/>
      <c r="V505" s="575"/>
      <c r="W505" s="575"/>
      <c r="X505" s="575"/>
    </row>
    <row r="506" spans="1:24" ht="13.5" customHeight="1">
      <c r="A506" s="575"/>
      <c r="B506" s="575"/>
      <c r="C506" s="575"/>
      <c r="D506" s="575"/>
      <c r="E506" s="575"/>
      <c r="F506" s="89"/>
      <c r="G506" s="89"/>
      <c r="H506" s="575"/>
      <c r="I506" s="575"/>
      <c r="J506" s="575"/>
      <c r="K506" s="575"/>
      <c r="L506" s="575"/>
      <c r="M506" s="575"/>
      <c r="N506" s="575"/>
      <c r="O506" s="575"/>
      <c r="P506" s="575"/>
      <c r="Q506" s="575"/>
      <c r="R506" s="575"/>
      <c r="S506" s="575"/>
      <c r="T506" s="575"/>
      <c r="U506" s="575"/>
      <c r="V506" s="575"/>
      <c r="W506" s="575"/>
      <c r="X506" s="575"/>
    </row>
    <row r="507" spans="1:24" ht="13.5" customHeight="1">
      <c r="A507" s="575"/>
      <c r="B507" s="575"/>
      <c r="C507" s="575"/>
      <c r="D507" s="575"/>
      <c r="E507" s="575"/>
      <c r="F507" s="89"/>
      <c r="G507" s="89"/>
      <c r="H507" s="575"/>
      <c r="I507" s="575"/>
      <c r="J507" s="575"/>
      <c r="K507" s="575"/>
      <c r="L507" s="575"/>
      <c r="M507" s="575"/>
      <c r="N507" s="575"/>
      <c r="O507" s="575"/>
      <c r="P507" s="575"/>
      <c r="Q507" s="575"/>
      <c r="R507" s="575"/>
      <c r="S507" s="575"/>
      <c r="T507" s="575"/>
      <c r="U507" s="575"/>
      <c r="V507" s="575"/>
      <c r="W507" s="575"/>
      <c r="X507" s="575"/>
    </row>
    <row r="508" spans="1:24" ht="13.5" customHeight="1">
      <c r="A508" s="575"/>
      <c r="B508" s="575"/>
      <c r="C508" s="575"/>
      <c r="D508" s="575"/>
      <c r="E508" s="575"/>
      <c r="F508" s="89"/>
      <c r="G508" s="89"/>
      <c r="H508" s="575"/>
      <c r="I508" s="575"/>
      <c r="J508" s="575"/>
      <c r="K508" s="575"/>
      <c r="L508" s="575"/>
      <c r="M508" s="575"/>
      <c r="N508" s="575"/>
      <c r="O508" s="575"/>
      <c r="P508" s="575"/>
      <c r="Q508" s="575"/>
      <c r="R508" s="575"/>
      <c r="S508" s="575"/>
      <c r="T508" s="575"/>
      <c r="U508" s="575"/>
      <c r="V508" s="575"/>
      <c r="W508" s="575"/>
      <c r="X508" s="575"/>
    </row>
    <row r="509" spans="1:24" ht="13.5" customHeight="1">
      <c r="A509" s="575"/>
      <c r="B509" s="575"/>
      <c r="C509" s="575"/>
      <c r="D509" s="575"/>
      <c r="E509" s="575"/>
      <c r="F509" s="89"/>
      <c r="G509" s="89"/>
      <c r="H509" s="575"/>
      <c r="I509" s="575"/>
      <c r="J509" s="575"/>
      <c r="K509" s="575"/>
      <c r="L509" s="575"/>
      <c r="M509" s="575"/>
      <c r="N509" s="575"/>
      <c r="O509" s="575"/>
      <c r="P509" s="575"/>
      <c r="Q509" s="575"/>
      <c r="R509" s="575"/>
      <c r="S509" s="575"/>
      <c r="T509" s="575"/>
      <c r="U509" s="575"/>
      <c r="V509" s="575"/>
      <c r="W509" s="575"/>
      <c r="X509" s="575"/>
    </row>
    <row r="510" spans="1:24" ht="13.5" customHeight="1">
      <c r="A510" s="575"/>
      <c r="B510" s="575"/>
      <c r="C510" s="575"/>
      <c r="D510" s="575"/>
      <c r="E510" s="575"/>
      <c r="F510" s="89"/>
      <c r="G510" s="89"/>
      <c r="H510" s="575"/>
      <c r="I510" s="575"/>
      <c r="J510" s="575"/>
      <c r="K510" s="575"/>
      <c r="L510" s="575"/>
      <c r="M510" s="575"/>
      <c r="N510" s="575"/>
      <c r="O510" s="575"/>
      <c r="P510" s="575"/>
      <c r="Q510" s="575"/>
      <c r="R510" s="575"/>
      <c r="S510" s="575"/>
      <c r="T510" s="575"/>
      <c r="U510" s="575"/>
      <c r="V510" s="575"/>
      <c r="W510" s="575"/>
      <c r="X510" s="575"/>
    </row>
    <row r="511" spans="1:24" ht="13.5" customHeight="1">
      <c r="A511" s="575"/>
      <c r="B511" s="575"/>
      <c r="C511" s="575"/>
      <c r="D511" s="575"/>
      <c r="E511" s="575"/>
      <c r="F511" s="89"/>
      <c r="G511" s="89"/>
      <c r="H511" s="575"/>
      <c r="I511" s="575"/>
      <c r="J511" s="575"/>
      <c r="K511" s="575"/>
      <c r="L511" s="575"/>
      <c r="M511" s="575"/>
      <c r="N511" s="575"/>
      <c r="O511" s="575"/>
      <c r="P511" s="575"/>
      <c r="Q511" s="575"/>
      <c r="R511" s="575"/>
      <c r="S511" s="575"/>
      <c r="T511" s="575"/>
      <c r="U511" s="575"/>
      <c r="V511" s="575"/>
      <c r="W511" s="575"/>
      <c r="X511" s="575"/>
    </row>
    <row r="512" spans="1:24" ht="13.5" customHeight="1">
      <c r="A512" s="575"/>
      <c r="B512" s="575"/>
      <c r="C512" s="575"/>
      <c r="D512" s="575"/>
      <c r="E512" s="575"/>
      <c r="F512" s="89"/>
      <c r="G512" s="89"/>
      <c r="H512" s="575"/>
      <c r="I512" s="575"/>
      <c r="J512" s="575"/>
      <c r="K512" s="575"/>
      <c r="L512" s="575"/>
      <c r="M512" s="575"/>
      <c r="N512" s="575"/>
      <c r="O512" s="575"/>
      <c r="P512" s="575"/>
      <c r="Q512" s="575"/>
      <c r="R512" s="575"/>
      <c r="S512" s="575"/>
      <c r="T512" s="575"/>
      <c r="U512" s="575"/>
      <c r="V512" s="575"/>
      <c r="W512" s="575"/>
      <c r="X512" s="575"/>
    </row>
    <row r="513" spans="1:24" ht="13.5" customHeight="1">
      <c r="A513" s="575"/>
      <c r="B513" s="575"/>
      <c r="C513" s="575"/>
      <c r="D513" s="575"/>
      <c r="E513" s="575"/>
      <c r="F513" s="89"/>
      <c r="G513" s="89"/>
      <c r="H513" s="575"/>
      <c r="I513" s="575"/>
      <c r="J513" s="575"/>
      <c r="K513" s="575"/>
      <c r="L513" s="575"/>
      <c r="M513" s="575"/>
      <c r="N513" s="575"/>
      <c r="O513" s="575"/>
      <c r="P513" s="575"/>
      <c r="Q513" s="575"/>
      <c r="R513" s="575"/>
      <c r="S513" s="575"/>
      <c r="T513" s="575"/>
      <c r="U513" s="575"/>
      <c r="V513" s="575"/>
      <c r="W513" s="575"/>
      <c r="X513" s="575"/>
    </row>
    <row r="514" spans="1:24" ht="13.5" customHeight="1">
      <c r="A514" s="575"/>
      <c r="B514" s="575"/>
      <c r="C514" s="575"/>
      <c r="D514" s="575"/>
      <c r="E514" s="575"/>
      <c r="F514" s="89"/>
      <c r="G514" s="89"/>
      <c r="H514" s="575"/>
      <c r="I514" s="575"/>
      <c r="J514" s="575"/>
      <c r="K514" s="575"/>
      <c r="L514" s="575"/>
      <c r="M514" s="575"/>
      <c r="N514" s="575"/>
      <c r="O514" s="575"/>
      <c r="P514" s="575"/>
      <c r="Q514" s="575"/>
      <c r="R514" s="575"/>
      <c r="S514" s="575"/>
      <c r="T514" s="575"/>
      <c r="U514" s="575"/>
      <c r="V514" s="575"/>
      <c r="W514" s="575"/>
      <c r="X514" s="575"/>
    </row>
    <row r="515" spans="1:24" ht="13.5" customHeight="1">
      <c r="A515" s="575"/>
      <c r="B515" s="575"/>
      <c r="C515" s="575"/>
      <c r="D515" s="575"/>
      <c r="E515" s="575"/>
      <c r="F515" s="89"/>
      <c r="G515" s="89"/>
      <c r="H515" s="575"/>
      <c r="I515" s="575"/>
      <c r="J515" s="575"/>
      <c r="K515" s="575"/>
      <c r="L515" s="575"/>
      <c r="M515" s="575"/>
      <c r="N515" s="575"/>
      <c r="O515" s="575"/>
      <c r="P515" s="575"/>
      <c r="Q515" s="575"/>
      <c r="R515" s="575"/>
      <c r="S515" s="575"/>
      <c r="T515" s="575"/>
      <c r="U515" s="575"/>
      <c r="V515" s="575"/>
      <c r="W515" s="575"/>
      <c r="X515" s="575"/>
    </row>
    <row r="516" spans="1:24" ht="13.5" customHeight="1">
      <c r="A516" s="575"/>
      <c r="B516" s="575"/>
      <c r="C516" s="575"/>
      <c r="D516" s="575"/>
      <c r="E516" s="575"/>
      <c r="F516" s="89"/>
      <c r="G516" s="89"/>
      <c r="H516" s="575"/>
      <c r="I516" s="575"/>
      <c r="J516" s="575"/>
      <c r="K516" s="575"/>
      <c r="L516" s="575"/>
      <c r="M516" s="575"/>
      <c r="N516" s="575"/>
      <c r="O516" s="575"/>
      <c r="P516" s="575"/>
      <c r="Q516" s="575"/>
      <c r="R516" s="575"/>
      <c r="S516" s="575"/>
      <c r="T516" s="575"/>
      <c r="U516" s="575"/>
      <c r="V516" s="575"/>
      <c r="W516" s="575"/>
      <c r="X516" s="575"/>
    </row>
    <row r="517" spans="1:24" ht="13.5" customHeight="1">
      <c r="A517" s="575"/>
      <c r="B517" s="575"/>
      <c r="C517" s="575"/>
      <c r="D517" s="575"/>
      <c r="E517" s="575"/>
      <c r="F517" s="89"/>
      <c r="G517" s="89"/>
      <c r="H517" s="575"/>
      <c r="I517" s="575"/>
      <c r="J517" s="575"/>
      <c r="K517" s="575"/>
      <c r="L517" s="575"/>
      <c r="M517" s="575"/>
      <c r="N517" s="575"/>
      <c r="O517" s="575"/>
      <c r="P517" s="575"/>
      <c r="Q517" s="575"/>
      <c r="R517" s="575"/>
      <c r="S517" s="575"/>
      <c r="T517" s="575"/>
      <c r="U517" s="575"/>
      <c r="V517" s="575"/>
      <c r="W517" s="575"/>
      <c r="X517" s="575"/>
    </row>
    <row r="518" spans="1:24" ht="13.5" customHeight="1">
      <c r="A518" s="575"/>
      <c r="B518" s="575"/>
      <c r="C518" s="575"/>
      <c r="D518" s="575"/>
      <c r="E518" s="575"/>
      <c r="F518" s="89"/>
      <c r="G518" s="89"/>
      <c r="H518" s="575"/>
      <c r="I518" s="575"/>
      <c r="J518" s="575"/>
      <c r="K518" s="575"/>
      <c r="L518" s="575"/>
      <c r="M518" s="575"/>
      <c r="N518" s="575"/>
      <c r="O518" s="575"/>
      <c r="P518" s="575"/>
      <c r="Q518" s="575"/>
      <c r="R518" s="575"/>
      <c r="S518" s="575"/>
      <c r="T518" s="575"/>
      <c r="U518" s="575"/>
      <c r="V518" s="575"/>
      <c r="W518" s="575"/>
      <c r="X518" s="575"/>
    </row>
    <row r="519" spans="1:24" ht="13.5" customHeight="1">
      <c r="A519" s="575"/>
      <c r="B519" s="575"/>
      <c r="C519" s="575"/>
      <c r="D519" s="575"/>
      <c r="E519" s="575"/>
      <c r="F519" s="89"/>
      <c r="G519" s="89"/>
      <c r="H519" s="575"/>
      <c r="I519" s="575"/>
      <c r="J519" s="575"/>
      <c r="K519" s="575"/>
      <c r="L519" s="575"/>
      <c r="M519" s="575"/>
      <c r="N519" s="575"/>
      <c r="O519" s="575"/>
      <c r="P519" s="575"/>
      <c r="Q519" s="575"/>
      <c r="R519" s="575"/>
      <c r="S519" s="575"/>
      <c r="T519" s="575"/>
      <c r="U519" s="575"/>
      <c r="V519" s="575"/>
      <c r="W519" s="575"/>
      <c r="X519" s="575"/>
    </row>
    <row r="520" spans="1:24" ht="13.5" customHeight="1">
      <c r="A520" s="575"/>
      <c r="B520" s="575"/>
      <c r="C520" s="575"/>
      <c r="D520" s="575"/>
      <c r="E520" s="575"/>
      <c r="F520" s="89"/>
      <c r="G520" s="89"/>
      <c r="H520" s="575"/>
      <c r="I520" s="575"/>
      <c r="J520" s="575"/>
      <c r="K520" s="575"/>
      <c r="L520" s="575"/>
      <c r="M520" s="575"/>
      <c r="N520" s="575"/>
      <c r="O520" s="575"/>
      <c r="P520" s="575"/>
      <c r="Q520" s="575"/>
      <c r="R520" s="575"/>
      <c r="S520" s="575"/>
      <c r="T520" s="575"/>
      <c r="U520" s="575"/>
      <c r="V520" s="575"/>
      <c r="W520" s="575"/>
      <c r="X520" s="575"/>
    </row>
    <row r="521" spans="1:24" ht="13.5" customHeight="1">
      <c r="A521" s="575"/>
      <c r="B521" s="575"/>
      <c r="C521" s="575"/>
      <c r="D521" s="575"/>
      <c r="E521" s="575"/>
      <c r="F521" s="89"/>
      <c r="G521" s="89"/>
      <c r="H521" s="575"/>
      <c r="I521" s="575"/>
      <c r="J521" s="575"/>
      <c r="K521" s="575"/>
      <c r="L521" s="575"/>
      <c r="M521" s="575"/>
      <c r="N521" s="575"/>
      <c r="O521" s="575"/>
      <c r="P521" s="575"/>
      <c r="Q521" s="575"/>
      <c r="R521" s="575"/>
      <c r="S521" s="575"/>
      <c r="T521" s="575"/>
      <c r="U521" s="575"/>
      <c r="V521" s="575"/>
      <c r="W521" s="575"/>
      <c r="X521" s="575"/>
    </row>
    <row r="522" spans="1:24" ht="13.5" customHeight="1">
      <c r="A522" s="575"/>
      <c r="B522" s="575"/>
      <c r="C522" s="575"/>
      <c r="D522" s="575"/>
      <c r="E522" s="575"/>
      <c r="F522" s="89"/>
      <c r="G522" s="89"/>
      <c r="H522" s="575"/>
      <c r="I522" s="575"/>
      <c r="J522" s="575"/>
      <c r="K522" s="575"/>
      <c r="L522" s="575"/>
      <c r="M522" s="575"/>
      <c r="N522" s="575"/>
      <c r="O522" s="575"/>
      <c r="P522" s="575"/>
      <c r="Q522" s="575"/>
      <c r="R522" s="575"/>
      <c r="S522" s="575"/>
      <c r="T522" s="575"/>
      <c r="U522" s="575"/>
      <c r="V522" s="575"/>
      <c r="W522" s="575"/>
      <c r="X522" s="575"/>
    </row>
    <row r="523" spans="1:24" ht="13.5" customHeight="1">
      <c r="A523" s="575"/>
      <c r="B523" s="575"/>
      <c r="C523" s="575"/>
      <c r="D523" s="575"/>
      <c r="E523" s="575"/>
      <c r="F523" s="89"/>
      <c r="G523" s="89"/>
      <c r="H523" s="575"/>
      <c r="I523" s="575"/>
      <c r="J523" s="575"/>
      <c r="K523" s="575"/>
      <c r="L523" s="575"/>
      <c r="M523" s="575"/>
      <c r="N523" s="575"/>
      <c r="O523" s="575"/>
      <c r="P523" s="575"/>
      <c r="Q523" s="575"/>
      <c r="R523" s="575"/>
      <c r="S523" s="575"/>
      <c r="T523" s="575"/>
      <c r="U523" s="575"/>
      <c r="V523" s="575"/>
      <c r="W523" s="575"/>
      <c r="X523" s="575"/>
    </row>
    <row r="524" spans="1:24" ht="13.5" customHeight="1">
      <c r="A524" s="575"/>
      <c r="B524" s="575"/>
      <c r="C524" s="575"/>
      <c r="D524" s="575"/>
      <c r="E524" s="575"/>
      <c r="F524" s="89"/>
      <c r="G524" s="89"/>
      <c r="H524" s="575"/>
      <c r="I524" s="575"/>
      <c r="J524" s="575"/>
      <c r="K524" s="575"/>
      <c r="L524" s="575"/>
      <c r="M524" s="575"/>
      <c r="N524" s="575"/>
      <c r="O524" s="575"/>
      <c r="P524" s="575"/>
      <c r="Q524" s="575"/>
      <c r="R524" s="575"/>
      <c r="S524" s="575"/>
      <c r="T524" s="575"/>
      <c r="U524" s="575"/>
      <c r="V524" s="575"/>
      <c r="W524" s="575"/>
      <c r="X524" s="575"/>
    </row>
    <row r="525" spans="1:24" ht="13.5" customHeight="1">
      <c r="A525" s="575"/>
      <c r="B525" s="575"/>
      <c r="C525" s="575"/>
      <c r="D525" s="575"/>
      <c r="E525" s="575"/>
      <c r="F525" s="89"/>
      <c r="G525" s="89"/>
      <c r="H525" s="575"/>
      <c r="I525" s="575"/>
      <c r="J525" s="575"/>
      <c r="K525" s="575"/>
      <c r="L525" s="575"/>
      <c r="M525" s="575"/>
      <c r="N525" s="575"/>
      <c r="O525" s="575"/>
      <c r="P525" s="575"/>
      <c r="Q525" s="575"/>
      <c r="R525" s="575"/>
      <c r="S525" s="575"/>
      <c r="T525" s="575"/>
      <c r="U525" s="575"/>
      <c r="V525" s="575"/>
      <c r="W525" s="575"/>
      <c r="X525" s="575"/>
    </row>
    <row r="526" spans="1:24" ht="13.5" customHeight="1">
      <c r="A526" s="575"/>
      <c r="B526" s="575"/>
      <c r="C526" s="575"/>
      <c r="D526" s="575"/>
      <c r="E526" s="575"/>
      <c r="F526" s="89"/>
      <c r="G526" s="89"/>
      <c r="H526" s="575"/>
      <c r="I526" s="575"/>
      <c r="J526" s="575"/>
      <c r="K526" s="575"/>
      <c r="L526" s="575"/>
      <c r="M526" s="575"/>
      <c r="N526" s="575"/>
      <c r="O526" s="575"/>
      <c r="P526" s="575"/>
      <c r="Q526" s="575"/>
      <c r="R526" s="575"/>
      <c r="S526" s="575"/>
      <c r="T526" s="575"/>
      <c r="U526" s="575"/>
      <c r="V526" s="575"/>
      <c r="W526" s="575"/>
      <c r="X526" s="575"/>
    </row>
    <row r="527" spans="1:24" ht="13.5" customHeight="1">
      <c r="A527" s="575"/>
      <c r="B527" s="575"/>
      <c r="C527" s="575"/>
      <c r="D527" s="575"/>
      <c r="E527" s="575"/>
      <c r="F527" s="89"/>
      <c r="G527" s="89"/>
      <c r="H527" s="575"/>
      <c r="I527" s="575"/>
      <c r="J527" s="575"/>
      <c r="K527" s="575"/>
      <c r="L527" s="575"/>
      <c r="M527" s="575"/>
      <c r="N527" s="575"/>
      <c r="O527" s="575"/>
      <c r="P527" s="575"/>
      <c r="Q527" s="575"/>
      <c r="R527" s="575"/>
      <c r="S527" s="575"/>
      <c r="T527" s="575"/>
      <c r="U527" s="575"/>
      <c r="V527" s="575"/>
      <c r="W527" s="575"/>
      <c r="X527" s="575"/>
    </row>
    <row r="528" spans="1:24" ht="13.5" customHeight="1">
      <c r="A528" s="575"/>
      <c r="B528" s="575"/>
      <c r="C528" s="575"/>
      <c r="D528" s="575"/>
      <c r="E528" s="575"/>
      <c r="F528" s="89"/>
      <c r="G528" s="89"/>
      <c r="H528" s="575"/>
      <c r="I528" s="575"/>
      <c r="J528" s="575"/>
      <c r="K528" s="575"/>
      <c r="L528" s="575"/>
      <c r="M528" s="575"/>
      <c r="N528" s="575"/>
      <c r="O528" s="575"/>
      <c r="P528" s="575"/>
      <c r="Q528" s="575"/>
      <c r="R528" s="575"/>
      <c r="S528" s="575"/>
      <c r="T528" s="575"/>
      <c r="U528" s="575"/>
      <c r="V528" s="575"/>
      <c r="W528" s="575"/>
      <c r="X528" s="575"/>
    </row>
    <row r="529" spans="1:24" ht="13.5" customHeight="1">
      <c r="A529" s="575"/>
      <c r="B529" s="575"/>
      <c r="C529" s="575"/>
      <c r="D529" s="575"/>
      <c r="E529" s="575"/>
      <c r="F529" s="89"/>
      <c r="G529" s="89"/>
      <c r="H529" s="575"/>
      <c r="I529" s="575"/>
      <c r="J529" s="575"/>
      <c r="K529" s="575"/>
      <c r="L529" s="575"/>
      <c r="M529" s="575"/>
      <c r="N529" s="575"/>
      <c r="O529" s="575"/>
      <c r="P529" s="575"/>
      <c r="Q529" s="575"/>
      <c r="R529" s="575"/>
      <c r="S529" s="575"/>
      <c r="T529" s="575"/>
      <c r="U529" s="575"/>
      <c r="V529" s="575"/>
      <c r="W529" s="575"/>
      <c r="X529" s="575"/>
    </row>
    <row r="530" spans="1:24" ht="13.5" customHeight="1">
      <c r="A530" s="575"/>
      <c r="B530" s="575"/>
      <c r="C530" s="575"/>
      <c r="D530" s="575"/>
      <c r="E530" s="575"/>
      <c r="F530" s="89"/>
      <c r="G530" s="89"/>
      <c r="H530" s="575"/>
      <c r="I530" s="575"/>
      <c r="J530" s="575"/>
      <c r="K530" s="575"/>
      <c r="L530" s="575"/>
      <c r="M530" s="575"/>
      <c r="N530" s="575"/>
      <c r="O530" s="575"/>
      <c r="P530" s="575"/>
      <c r="Q530" s="575"/>
      <c r="R530" s="575"/>
      <c r="S530" s="575"/>
      <c r="T530" s="575"/>
      <c r="U530" s="575"/>
      <c r="V530" s="575"/>
      <c r="W530" s="575"/>
      <c r="X530" s="575"/>
    </row>
    <row r="531" spans="1:24" ht="13.5" customHeight="1">
      <c r="A531" s="575"/>
      <c r="B531" s="575"/>
      <c r="C531" s="575"/>
      <c r="D531" s="575"/>
      <c r="E531" s="575"/>
      <c r="F531" s="89"/>
      <c r="G531" s="89"/>
      <c r="H531" s="575"/>
      <c r="I531" s="575"/>
      <c r="J531" s="575"/>
      <c r="K531" s="575"/>
      <c r="L531" s="575"/>
      <c r="M531" s="575"/>
      <c r="N531" s="575"/>
      <c r="O531" s="575"/>
      <c r="P531" s="575"/>
      <c r="Q531" s="575"/>
      <c r="R531" s="575"/>
      <c r="S531" s="575"/>
      <c r="T531" s="575"/>
      <c r="U531" s="575"/>
      <c r="V531" s="575"/>
      <c r="W531" s="575"/>
      <c r="X531" s="575"/>
    </row>
    <row r="532" spans="1:24" ht="13.5" customHeight="1">
      <c r="A532" s="575"/>
      <c r="B532" s="575"/>
      <c r="C532" s="575"/>
      <c r="D532" s="575"/>
      <c r="E532" s="575"/>
      <c r="F532" s="89"/>
      <c r="G532" s="89"/>
      <c r="H532" s="575"/>
      <c r="I532" s="575"/>
      <c r="J532" s="575"/>
      <c r="K532" s="575"/>
      <c r="L532" s="575"/>
      <c r="M532" s="575"/>
      <c r="N532" s="575"/>
      <c r="O532" s="575"/>
      <c r="P532" s="575"/>
      <c r="Q532" s="575"/>
      <c r="R532" s="575"/>
      <c r="S532" s="575"/>
      <c r="T532" s="575"/>
      <c r="U532" s="575"/>
      <c r="V532" s="575"/>
      <c r="W532" s="575"/>
      <c r="X532" s="575"/>
    </row>
    <row r="533" spans="1:24" ht="13.5" customHeight="1">
      <c r="A533" s="575"/>
      <c r="B533" s="575"/>
      <c r="C533" s="575"/>
      <c r="D533" s="575"/>
      <c r="E533" s="575"/>
      <c r="F533" s="89"/>
      <c r="G533" s="89"/>
      <c r="H533" s="575"/>
      <c r="I533" s="575"/>
      <c r="J533" s="575"/>
      <c r="K533" s="575"/>
      <c r="L533" s="575"/>
      <c r="M533" s="575"/>
      <c r="N533" s="575"/>
      <c r="O533" s="575"/>
      <c r="P533" s="575"/>
      <c r="Q533" s="575"/>
      <c r="R533" s="575"/>
      <c r="S533" s="575"/>
      <c r="T533" s="575"/>
      <c r="U533" s="575"/>
      <c r="V533" s="575"/>
      <c r="W533" s="575"/>
      <c r="X533" s="575"/>
    </row>
    <row r="534" spans="1:24" ht="13.5" customHeight="1">
      <c r="A534" s="575"/>
      <c r="B534" s="575"/>
      <c r="C534" s="575"/>
      <c r="D534" s="575"/>
      <c r="E534" s="575"/>
      <c r="F534" s="89"/>
      <c r="G534" s="89"/>
      <c r="H534" s="575"/>
      <c r="I534" s="575"/>
      <c r="J534" s="575"/>
      <c r="K534" s="575"/>
      <c r="L534" s="575"/>
      <c r="M534" s="575"/>
      <c r="N534" s="575"/>
      <c r="O534" s="575"/>
      <c r="P534" s="575"/>
      <c r="Q534" s="575"/>
      <c r="R534" s="575"/>
      <c r="S534" s="575"/>
      <c r="T534" s="575"/>
      <c r="U534" s="575"/>
      <c r="V534" s="575"/>
      <c r="W534" s="575"/>
      <c r="X534" s="575"/>
    </row>
    <row r="535" spans="1:24" ht="13.5" customHeight="1">
      <c r="A535" s="575"/>
      <c r="B535" s="575"/>
      <c r="C535" s="575"/>
      <c r="D535" s="575"/>
      <c r="E535" s="575"/>
      <c r="F535" s="89"/>
      <c r="G535" s="89"/>
      <c r="H535" s="575"/>
      <c r="I535" s="575"/>
      <c r="J535" s="575"/>
      <c r="K535" s="575"/>
      <c r="L535" s="575"/>
      <c r="M535" s="575"/>
      <c r="N535" s="575"/>
      <c r="O535" s="575"/>
      <c r="P535" s="575"/>
      <c r="Q535" s="575"/>
      <c r="R535" s="575"/>
      <c r="S535" s="575"/>
      <c r="T535" s="575"/>
      <c r="U535" s="575"/>
      <c r="V535" s="575"/>
      <c r="W535" s="575"/>
      <c r="X535" s="575"/>
    </row>
    <row r="536" spans="1:24" ht="13.5" customHeight="1">
      <c r="A536" s="575"/>
      <c r="B536" s="575"/>
      <c r="C536" s="575"/>
      <c r="D536" s="575"/>
      <c r="E536" s="575"/>
      <c r="F536" s="89"/>
      <c r="G536" s="89"/>
      <c r="H536" s="575"/>
      <c r="I536" s="575"/>
      <c r="J536" s="575"/>
      <c r="K536" s="575"/>
      <c r="L536" s="575"/>
      <c r="M536" s="575"/>
      <c r="N536" s="575"/>
      <c r="O536" s="575"/>
      <c r="P536" s="575"/>
      <c r="Q536" s="575"/>
      <c r="R536" s="575"/>
      <c r="S536" s="575"/>
      <c r="T536" s="575"/>
      <c r="U536" s="575"/>
      <c r="V536" s="575"/>
      <c r="W536" s="575"/>
      <c r="X536" s="575"/>
    </row>
    <row r="537" spans="1:24" ht="13.5" customHeight="1">
      <c r="A537" s="575"/>
      <c r="B537" s="575"/>
      <c r="C537" s="575"/>
      <c r="D537" s="575"/>
      <c r="E537" s="575"/>
      <c r="F537" s="89"/>
      <c r="G537" s="89"/>
      <c r="H537" s="575"/>
      <c r="I537" s="575"/>
      <c r="J537" s="575"/>
      <c r="K537" s="575"/>
      <c r="L537" s="575"/>
      <c r="M537" s="575"/>
      <c r="N537" s="575"/>
      <c r="O537" s="575"/>
      <c r="P537" s="575"/>
      <c r="Q537" s="575"/>
      <c r="R537" s="575"/>
      <c r="S537" s="575"/>
      <c r="T537" s="575"/>
      <c r="U537" s="575"/>
      <c r="V537" s="575"/>
      <c r="W537" s="575"/>
      <c r="X537" s="575"/>
    </row>
    <row r="538" spans="1:24" ht="13.5" customHeight="1">
      <c r="A538" s="575"/>
      <c r="B538" s="575"/>
      <c r="C538" s="575"/>
      <c r="D538" s="575"/>
      <c r="E538" s="575"/>
      <c r="F538" s="89"/>
      <c r="G538" s="89"/>
      <c r="H538" s="575"/>
      <c r="I538" s="575"/>
      <c r="J538" s="575"/>
      <c r="K538" s="575"/>
      <c r="L538" s="575"/>
      <c r="M538" s="575"/>
      <c r="N538" s="575"/>
      <c r="O538" s="575"/>
      <c r="P538" s="575"/>
      <c r="Q538" s="575"/>
      <c r="R538" s="575"/>
      <c r="S538" s="575"/>
      <c r="T538" s="575"/>
      <c r="U538" s="575"/>
      <c r="V538" s="575"/>
      <c r="W538" s="575"/>
      <c r="X538" s="575"/>
    </row>
    <row r="539" spans="1:24" ht="13.5" customHeight="1">
      <c r="A539" s="575"/>
      <c r="B539" s="575"/>
      <c r="C539" s="575"/>
      <c r="D539" s="575"/>
      <c r="E539" s="575"/>
      <c r="F539" s="89"/>
      <c r="G539" s="89"/>
      <c r="H539" s="575"/>
      <c r="I539" s="575"/>
      <c r="J539" s="575"/>
      <c r="K539" s="575"/>
      <c r="L539" s="575"/>
      <c r="M539" s="575"/>
      <c r="N539" s="575"/>
      <c r="O539" s="575"/>
      <c r="P539" s="575"/>
      <c r="Q539" s="575"/>
      <c r="R539" s="575"/>
      <c r="S539" s="575"/>
      <c r="T539" s="575"/>
      <c r="U539" s="575"/>
      <c r="V539" s="575"/>
      <c r="W539" s="575"/>
      <c r="X539" s="575"/>
    </row>
    <row r="540" spans="1:24" ht="13.5" customHeight="1">
      <c r="A540" s="575"/>
      <c r="B540" s="575"/>
      <c r="C540" s="575"/>
      <c r="D540" s="575"/>
      <c r="E540" s="575"/>
      <c r="F540" s="89"/>
      <c r="G540" s="89"/>
      <c r="H540" s="575"/>
      <c r="I540" s="575"/>
      <c r="J540" s="575"/>
      <c r="K540" s="575"/>
      <c r="L540" s="575"/>
      <c r="M540" s="575"/>
      <c r="N540" s="575"/>
      <c r="O540" s="575"/>
      <c r="P540" s="575"/>
      <c r="Q540" s="575"/>
      <c r="R540" s="575"/>
      <c r="S540" s="575"/>
      <c r="T540" s="575"/>
      <c r="U540" s="575"/>
      <c r="V540" s="575"/>
      <c r="W540" s="575"/>
      <c r="X540" s="575"/>
    </row>
    <row r="541" spans="1:24" ht="13.5" customHeight="1">
      <c r="A541" s="575"/>
      <c r="B541" s="575"/>
      <c r="C541" s="575"/>
      <c r="D541" s="575"/>
      <c r="E541" s="575"/>
      <c r="F541" s="89"/>
      <c r="G541" s="89"/>
      <c r="H541" s="575"/>
      <c r="I541" s="575"/>
      <c r="J541" s="575"/>
      <c r="K541" s="575"/>
      <c r="L541" s="575"/>
      <c r="M541" s="575"/>
      <c r="N541" s="575"/>
      <c r="O541" s="575"/>
      <c r="P541" s="575"/>
      <c r="Q541" s="575"/>
      <c r="R541" s="575"/>
      <c r="S541" s="575"/>
      <c r="T541" s="575"/>
      <c r="U541" s="575"/>
      <c r="V541" s="575"/>
      <c r="W541" s="575"/>
      <c r="X541" s="575"/>
    </row>
    <row r="542" spans="1:24" ht="13.5" customHeight="1">
      <c r="A542" s="575"/>
      <c r="B542" s="575"/>
      <c r="C542" s="575"/>
      <c r="D542" s="575"/>
      <c r="E542" s="575"/>
      <c r="F542" s="89"/>
      <c r="G542" s="89"/>
      <c r="H542" s="575"/>
      <c r="I542" s="575"/>
      <c r="J542" s="575"/>
      <c r="K542" s="575"/>
      <c r="L542" s="575"/>
      <c r="M542" s="575"/>
      <c r="N542" s="575"/>
      <c r="O542" s="575"/>
      <c r="P542" s="575"/>
      <c r="Q542" s="575"/>
      <c r="R542" s="575"/>
      <c r="S542" s="575"/>
      <c r="T542" s="575"/>
      <c r="U542" s="575"/>
      <c r="V542" s="575"/>
      <c r="W542" s="575"/>
      <c r="X542" s="575"/>
    </row>
    <row r="543" spans="1:24" ht="13.5" customHeight="1">
      <c r="A543" s="575"/>
      <c r="B543" s="575"/>
      <c r="C543" s="575"/>
      <c r="D543" s="575"/>
      <c r="E543" s="575"/>
      <c r="F543" s="89"/>
      <c r="G543" s="89"/>
      <c r="H543" s="575"/>
      <c r="I543" s="575"/>
      <c r="J543" s="575"/>
      <c r="K543" s="575"/>
      <c r="L543" s="575"/>
      <c r="M543" s="575"/>
      <c r="N543" s="575"/>
      <c r="O543" s="575"/>
      <c r="P543" s="575"/>
      <c r="Q543" s="575"/>
      <c r="R543" s="575"/>
      <c r="S543" s="575"/>
      <c r="T543" s="575"/>
      <c r="U543" s="575"/>
      <c r="V543" s="575"/>
      <c r="W543" s="575"/>
      <c r="X543" s="575"/>
    </row>
    <row r="544" spans="1:24" ht="13.5" customHeight="1">
      <c r="A544" s="575"/>
      <c r="B544" s="575"/>
      <c r="C544" s="575"/>
      <c r="D544" s="575"/>
      <c r="E544" s="575"/>
      <c r="F544" s="89"/>
      <c r="G544" s="89"/>
      <c r="H544" s="575"/>
      <c r="I544" s="575"/>
      <c r="J544" s="575"/>
      <c r="K544" s="575"/>
      <c r="L544" s="575"/>
      <c r="M544" s="575"/>
      <c r="N544" s="575"/>
      <c r="O544" s="575"/>
      <c r="P544" s="575"/>
      <c r="Q544" s="575"/>
      <c r="R544" s="575"/>
      <c r="S544" s="575"/>
      <c r="T544" s="575"/>
      <c r="U544" s="575"/>
      <c r="V544" s="575"/>
      <c r="W544" s="575"/>
      <c r="X544" s="575"/>
    </row>
    <row r="545" spans="1:24" ht="13.5" customHeight="1">
      <c r="A545" s="575"/>
      <c r="B545" s="575"/>
      <c r="C545" s="575"/>
      <c r="D545" s="575"/>
      <c r="E545" s="575"/>
      <c r="F545" s="89"/>
      <c r="G545" s="89"/>
      <c r="H545" s="575"/>
      <c r="I545" s="575"/>
      <c r="J545" s="575"/>
      <c r="K545" s="575"/>
      <c r="L545" s="575"/>
      <c r="M545" s="575"/>
      <c r="N545" s="575"/>
      <c r="O545" s="575"/>
      <c r="P545" s="575"/>
      <c r="Q545" s="575"/>
      <c r="R545" s="575"/>
      <c r="S545" s="575"/>
      <c r="T545" s="575"/>
      <c r="U545" s="575"/>
      <c r="V545" s="575"/>
      <c r="W545" s="575"/>
      <c r="X545" s="575"/>
    </row>
    <row r="546" spans="1:24" ht="13.5" customHeight="1">
      <c r="A546" s="575"/>
      <c r="B546" s="575"/>
      <c r="C546" s="575"/>
      <c r="D546" s="575"/>
      <c r="E546" s="575"/>
      <c r="F546" s="89"/>
      <c r="G546" s="89"/>
      <c r="H546" s="575"/>
      <c r="I546" s="575"/>
      <c r="J546" s="575"/>
      <c r="K546" s="575"/>
      <c r="L546" s="575"/>
      <c r="M546" s="575"/>
      <c r="N546" s="575"/>
      <c r="O546" s="575"/>
      <c r="P546" s="575"/>
      <c r="Q546" s="575"/>
      <c r="R546" s="575"/>
      <c r="S546" s="575"/>
      <c r="T546" s="575"/>
      <c r="U546" s="575"/>
      <c r="V546" s="575"/>
      <c r="W546" s="575"/>
      <c r="X546" s="575"/>
    </row>
    <row r="547" spans="1:24" ht="13.5" customHeight="1">
      <c r="A547" s="575"/>
      <c r="B547" s="575"/>
      <c r="C547" s="575"/>
      <c r="D547" s="575"/>
      <c r="E547" s="575"/>
      <c r="F547" s="89"/>
      <c r="G547" s="89"/>
      <c r="H547" s="575"/>
      <c r="I547" s="575"/>
      <c r="J547" s="575"/>
      <c r="K547" s="575"/>
      <c r="L547" s="575"/>
      <c r="M547" s="575"/>
      <c r="N547" s="575"/>
      <c r="O547" s="575"/>
      <c r="P547" s="575"/>
      <c r="Q547" s="575"/>
      <c r="R547" s="575"/>
      <c r="S547" s="575"/>
      <c r="T547" s="575"/>
      <c r="U547" s="575"/>
      <c r="V547" s="575"/>
      <c r="W547" s="575"/>
      <c r="X547" s="575"/>
    </row>
    <row r="548" spans="1:24" ht="13.5" customHeight="1">
      <c r="A548" s="575"/>
      <c r="B548" s="575"/>
      <c r="C548" s="575"/>
      <c r="D548" s="575"/>
      <c r="E548" s="575"/>
      <c r="F548" s="89"/>
      <c r="G548" s="89"/>
      <c r="H548" s="575"/>
      <c r="I548" s="575"/>
      <c r="J548" s="575"/>
      <c r="K548" s="575"/>
      <c r="L548" s="575"/>
      <c r="M548" s="575"/>
      <c r="N548" s="575"/>
      <c r="O548" s="575"/>
      <c r="P548" s="575"/>
      <c r="Q548" s="575"/>
      <c r="R548" s="575"/>
      <c r="S548" s="575"/>
      <c r="T548" s="575"/>
      <c r="U548" s="575"/>
      <c r="V548" s="575"/>
      <c r="W548" s="575"/>
      <c r="X548" s="575"/>
    </row>
    <row r="549" spans="1:24" ht="13.5" customHeight="1">
      <c r="A549" s="575"/>
      <c r="B549" s="575"/>
      <c r="C549" s="575"/>
      <c r="D549" s="575"/>
      <c r="E549" s="575"/>
      <c r="F549" s="89"/>
      <c r="G549" s="89"/>
      <c r="H549" s="575"/>
      <c r="I549" s="575"/>
      <c r="J549" s="575"/>
      <c r="K549" s="575"/>
      <c r="L549" s="575"/>
      <c r="M549" s="575"/>
      <c r="N549" s="575"/>
      <c r="O549" s="575"/>
      <c r="P549" s="575"/>
      <c r="Q549" s="575"/>
      <c r="R549" s="575"/>
      <c r="S549" s="575"/>
      <c r="T549" s="575"/>
      <c r="U549" s="575"/>
      <c r="V549" s="575"/>
      <c r="W549" s="575"/>
      <c r="X549" s="575"/>
    </row>
    <row r="550" spans="1:24" ht="13.5" customHeight="1">
      <c r="A550" s="575"/>
      <c r="B550" s="575"/>
      <c r="C550" s="575"/>
      <c r="D550" s="575"/>
      <c r="E550" s="575"/>
      <c r="F550" s="89"/>
      <c r="G550" s="89"/>
      <c r="H550" s="575"/>
      <c r="I550" s="575"/>
      <c r="J550" s="575"/>
      <c r="K550" s="575"/>
      <c r="L550" s="575"/>
      <c r="M550" s="575"/>
      <c r="N550" s="575"/>
      <c r="O550" s="575"/>
      <c r="P550" s="575"/>
      <c r="Q550" s="575"/>
      <c r="R550" s="575"/>
      <c r="S550" s="575"/>
      <c r="T550" s="575"/>
      <c r="U550" s="575"/>
      <c r="V550" s="575"/>
      <c r="W550" s="575"/>
      <c r="X550" s="575"/>
    </row>
    <row r="551" spans="1:24" ht="13.5" customHeight="1">
      <c r="A551" s="575"/>
      <c r="B551" s="575"/>
      <c r="C551" s="575"/>
      <c r="D551" s="575"/>
      <c r="E551" s="575"/>
      <c r="F551" s="89"/>
      <c r="G551" s="89"/>
      <c r="H551" s="575"/>
      <c r="I551" s="575"/>
      <c r="J551" s="575"/>
      <c r="K551" s="575"/>
      <c r="L551" s="575"/>
      <c r="M551" s="575"/>
      <c r="N551" s="575"/>
      <c r="O551" s="575"/>
      <c r="P551" s="575"/>
      <c r="Q551" s="575"/>
      <c r="R551" s="575"/>
      <c r="S551" s="575"/>
      <c r="T551" s="575"/>
      <c r="U551" s="575"/>
      <c r="V551" s="575"/>
      <c r="W551" s="575"/>
      <c r="X551" s="575"/>
    </row>
    <row r="552" spans="1:24" ht="13.5" customHeight="1">
      <c r="A552" s="575"/>
      <c r="B552" s="575"/>
      <c r="C552" s="575"/>
      <c r="D552" s="575"/>
      <c r="E552" s="575"/>
      <c r="F552" s="89"/>
      <c r="G552" s="89"/>
      <c r="H552" s="575"/>
      <c r="I552" s="575"/>
      <c r="J552" s="575"/>
      <c r="K552" s="575"/>
      <c r="L552" s="575"/>
      <c r="M552" s="575"/>
      <c r="N552" s="575"/>
      <c r="O552" s="575"/>
      <c r="P552" s="575"/>
      <c r="Q552" s="575"/>
      <c r="R552" s="575"/>
      <c r="S552" s="575"/>
      <c r="T552" s="575"/>
      <c r="U552" s="575"/>
      <c r="V552" s="575"/>
      <c r="W552" s="575"/>
      <c r="X552" s="575"/>
    </row>
    <row r="553" spans="1:24" ht="13.5" customHeight="1">
      <c r="A553" s="575"/>
      <c r="B553" s="575"/>
      <c r="C553" s="575"/>
      <c r="D553" s="575"/>
      <c r="E553" s="575"/>
      <c r="F553" s="89"/>
      <c r="G553" s="89"/>
      <c r="H553" s="575"/>
      <c r="I553" s="575"/>
      <c r="J553" s="575"/>
      <c r="K553" s="575"/>
      <c r="L553" s="575"/>
      <c r="M553" s="575"/>
      <c r="N553" s="575"/>
      <c r="O553" s="575"/>
      <c r="P553" s="575"/>
      <c r="Q553" s="575"/>
      <c r="R553" s="575"/>
      <c r="S553" s="575"/>
      <c r="T553" s="575"/>
      <c r="U553" s="575"/>
      <c r="V553" s="575"/>
      <c r="W553" s="575"/>
      <c r="X553" s="575"/>
    </row>
    <row r="554" spans="1:24" ht="13.5" customHeight="1">
      <c r="A554" s="575"/>
      <c r="B554" s="575"/>
      <c r="C554" s="575"/>
      <c r="D554" s="575"/>
      <c r="E554" s="575"/>
      <c r="F554" s="89"/>
      <c r="G554" s="89"/>
      <c r="H554" s="575"/>
      <c r="I554" s="575"/>
      <c r="J554" s="575"/>
      <c r="K554" s="575"/>
      <c r="L554" s="575"/>
      <c r="M554" s="575"/>
      <c r="N554" s="575"/>
      <c r="O554" s="575"/>
      <c r="P554" s="575"/>
      <c r="Q554" s="575"/>
      <c r="R554" s="575"/>
      <c r="S554" s="575"/>
      <c r="T554" s="575"/>
      <c r="U554" s="575"/>
      <c r="V554" s="575"/>
      <c r="W554" s="575"/>
      <c r="X554" s="575"/>
    </row>
    <row r="555" spans="1:24" ht="13.5" customHeight="1">
      <c r="A555" s="575"/>
      <c r="B555" s="575"/>
      <c r="C555" s="575"/>
      <c r="D555" s="575"/>
      <c r="E555" s="575"/>
      <c r="F555" s="89"/>
      <c r="G555" s="89"/>
      <c r="H555" s="575"/>
      <c r="I555" s="575"/>
      <c r="J555" s="575"/>
      <c r="K555" s="575"/>
      <c r="L555" s="575"/>
      <c r="M555" s="575"/>
      <c r="N555" s="575"/>
      <c r="O555" s="575"/>
      <c r="P555" s="575"/>
      <c r="Q555" s="575"/>
      <c r="R555" s="575"/>
      <c r="S555" s="575"/>
      <c r="T555" s="575"/>
      <c r="U555" s="575"/>
      <c r="V555" s="575"/>
      <c r="W555" s="575"/>
      <c r="X555" s="575"/>
    </row>
    <row r="556" spans="1:24" ht="13.5" customHeight="1">
      <c r="A556" s="575"/>
      <c r="B556" s="575"/>
      <c r="C556" s="575"/>
      <c r="D556" s="575"/>
      <c r="E556" s="575"/>
      <c r="F556" s="89"/>
      <c r="G556" s="89"/>
      <c r="H556" s="575"/>
      <c r="I556" s="575"/>
      <c r="J556" s="575"/>
      <c r="K556" s="575"/>
      <c r="L556" s="575"/>
      <c r="M556" s="575"/>
      <c r="N556" s="575"/>
      <c r="O556" s="575"/>
      <c r="P556" s="575"/>
      <c r="Q556" s="575"/>
      <c r="R556" s="575"/>
      <c r="S556" s="575"/>
      <c r="T556" s="575"/>
      <c r="U556" s="575"/>
      <c r="V556" s="575"/>
      <c r="W556" s="575"/>
      <c r="X556" s="575"/>
    </row>
    <row r="557" spans="1:24" ht="13.5" customHeight="1">
      <c r="A557" s="575"/>
      <c r="B557" s="575"/>
      <c r="C557" s="575"/>
      <c r="D557" s="575"/>
      <c r="E557" s="575"/>
      <c r="F557" s="89"/>
      <c r="G557" s="89"/>
      <c r="H557" s="575"/>
      <c r="I557" s="575"/>
      <c r="J557" s="575"/>
      <c r="K557" s="575"/>
      <c r="L557" s="575"/>
      <c r="M557" s="575"/>
      <c r="N557" s="575"/>
      <c r="O557" s="575"/>
      <c r="P557" s="575"/>
      <c r="Q557" s="575"/>
      <c r="R557" s="575"/>
      <c r="S557" s="575"/>
      <c r="T557" s="575"/>
      <c r="U557" s="575"/>
      <c r="V557" s="575"/>
      <c r="W557" s="575"/>
      <c r="X557" s="575"/>
    </row>
    <row r="558" spans="1:24" ht="13.5" customHeight="1">
      <c r="A558" s="575"/>
      <c r="B558" s="575"/>
      <c r="C558" s="575"/>
      <c r="D558" s="575"/>
      <c r="E558" s="575"/>
      <c r="F558" s="89"/>
      <c r="G558" s="89"/>
      <c r="H558" s="575"/>
      <c r="I558" s="575"/>
      <c r="J558" s="575"/>
      <c r="K558" s="575"/>
      <c r="L558" s="575"/>
      <c r="M558" s="575"/>
      <c r="N558" s="575"/>
      <c r="O558" s="575"/>
      <c r="P558" s="575"/>
      <c r="Q558" s="575"/>
      <c r="R558" s="575"/>
      <c r="S558" s="575"/>
      <c r="T558" s="575"/>
      <c r="U558" s="575"/>
      <c r="V558" s="575"/>
      <c r="W558" s="575"/>
      <c r="X558" s="575"/>
    </row>
    <row r="559" spans="1:24" ht="13.5" customHeight="1">
      <c r="A559" s="575"/>
      <c r="B559" s="575"/>
      <c r="C559" s="575"/>
      <c r="D559" s="575"/>
      <c r="E559" s="575"/>
      <c r="F559" s="89"/>
      <c r="G559" s="89"/>
      <c r="H559" s="575"/>
      <c r="I559" s="575"/>
      <c r="J559" s="575"/>
      <c r="K559" s="575"/>
      <c r="L559" s="575"/>
      <c r="M559" s="575"/>
      <c r="N559" s="575"/>
      <c r="O559" s="575"/>
      <c r="P559" s="575"/>
      <c r="Q559" s="575"/>
      <c r="R559" s="575"/>
      <c r="S559" s="575"/>
      <c r="T559" s="575"/>
      <c r="U559" s="575"/>
      <c r="V559" s="575"/>
      <c r="W559" s="575"/>
      <c r="X559" s="575"/>
    </row>
    <row r="560" spans="1:24" ht="13.5" customHeight="1">
      <c r="A560" s="575"/>
      <c r="B560" s="575"/>
      <c r="C560" s="575"/>
      <c r="D560" s="575"/>
      <c r="E560" s="575"/>
      <c r="F560" s="89"/>
      <c r="G560" s="89"/>
      <c r="H560" s="575"/>
      <c r="I560" s="575"/>
      <c r="J560" s="575"/>
      <c r="K560" s="575"/>
      <c r="L560" s="575"/>
      <c r="M560" s="575"/>
      <c r="N560" s="575"/>
      <c r="O560" s="575"/>
      <c r="P560" s="575"/>
      <c r="Q560" s="575"/>
      <c r="R560" s="575"/>
      <c r="S560" s="575"/>
      <c r="T560" s="575"/>
      <c r="U560" s="575"/>
      <c r="V560" s="575"/>
      <c r="W560" s="575"/>
      <c r="X560" s="575"/>
    </row>
    <row r="561" spans="1:24" ht="13.5" customHeight="1">
      <c r="A561" s="575"/>
      <c r="B561" s="575"/>
      <c r="C561" s="575"/>
      <c r="D561" s="575"/>
      <c r="E561" s="575"/>
      <c r="F561" s="89"/>
      <c r="G561" s="89"/>
      <c r="H561" s="575"/>
      <c r="I561" s="575"/>
      <c r="J561" s="575"/>
      <c r="K561" s="575"/>
      <c r="L561" s="575"/>
      <c r="M561" s="575"/>
      <c r="N561" s="575"/>
      <c r="O561" s="575"/>
      <c r="P561" s="575"/>
      <c r="Q561" s="575"/>
      <c r="R561" s="575"/>
      <c r="S561" s="575"/>
      <c r="T561" s="575"/>
      <c r="U561" s="575"/>
      <c r="V561" s="575"/>
      <c r="W561" s="575"/>
      <c r="X561" s="575"/>
    </row>
    <row r="562" spans="1:24" ht="13.5" customHeight="1">
      <c r="A562" s="575"/>
      <c r="B562" s="575"/>
      <c r="C562" s="575"/>
      <c r="D562" s="575"/>
      <c r="E562" s="575"/>
      <c r="F562" s="89"/>
      <c r="G562" s="89"/>
      <c r="H562" s="575"/>
      <c r="I562" s="575"/>
      <c r="J562" s="575"/>
      <c r="K562" s="575"/>
      <c r="L562" s="575"/>
      <c r="M562" s="575"/>
      <c r="N562" s="575"/>
      <c r="O562" s="575"/>
      <c r="P562" s="575"/>
      <c r="Q562" s="575"/>
      <c r="R562" s="575"/>
      <c r="S562" s="575"/>
      <c r="T562" s="575"/>
      <c r="U562" s="575"/>
      <c r="V562" s="575"/>
      <c r="W562" s="575"/>
      <c r="X562" s="575"/>
    </row>
    <row r="563" spans="1:24" ht="13.5" customHeight="1">
      <c r="A563" s="575"/>
      <c r="B563" s="575"/>
      <c r="C563" s="575"/>
      <c r="D563" s="575"/>
      <c r="E563" s="575"/>
      <c r="F563" s="89"/>
      <c r="G563" s="89"/>
      <c r="H563" s="575"/>
      <c r="I563" s="575"/>
      <c r="J563" s="575"/>
      <c r="K563" s="575"/>
      <c r="L563" s="575"/>
      <c r="M563" s="575"/>
      <c r="N563" s="575"/>
      <c r="O563" s="575"/>
      <c r="P563" s="575"/>
      <c r="Q563" s="575"/>
      <c r="R563" s="575"/>
      <c r="S563" s="575"/>
      <c r="T563" s="575"/>
      <c r="U563" s="575"/>
      <c r="V563" s="575"/>
      <c r="W563" s="575"/>
      <c r="X563" s="575"/>
    </row>
    <row r="564" spans="1:24" ht="13.5" customHeight="1">
      <c r="A564" s="575"/>
      <c r="B564" s="575"/>
      <c r="C564" s="575"/>
      <c r="D564" s="575"/>
      <c r="E564" s="575"/>
      <c r="F564" s="89"/>
      <c r="G564" s="89"/>
      <c r="H564" s="575"/>
      <c r="I564" s="575"/>
      <c r="J564" s="575"/>
      <c r="K564" s="575"/>
      <c r="L564" s="575"/>
      <c r="M564" s="575"/>
      <c r="N564" s="575"/>
      <c r="O564" s="575"/>
      <c r="P564" s="575"/>
      <c r="Q564" s="575"/>
      <c r="R564" s="575"/>
      <c r="S564" s="575"/>
      <c r="T564" s="575"/>
      <c r="U564" s="575"/>
      <c r="V564" s="575"/>
      <c r="W564" s="575"/>
      <c r="X564" s="575"/>
    </row>
    <row r="565" spans="1:24" ht="13.5" customHeight="1">
      <c r="A565" s="575"/>
      <c r="B565" s="575"/>
      <c r="C565" s="575"/>
      <c r="D565" s="575"/>
      <c r="E565" s="575"/>
      <c r="F565" s="89"/>
      <c r="G565" s="89"/>
      <c r="H565" s="575"/>
      <c r="I565" s="575"/>
      <c r="J565" s="575"/>
      <c r="K565" s="575"/>
      <c r="L565" s="575"/>
      <c r="M565" s="575"/>
      <c r="N565" s="575"/>
      <c r="O565" s="575"/>
      <c r="P565" s="575"/>
      <c r="Q565" s="575"/>
      <c r="R565" s="575"/>
      <c r="S565" s="575"/>
      <c r="T565" s="575"/>
      <c r="U565" s="575"/>
      <c r="V565" s="575"/>
      <c r="W565" s="575"/>
      <c r="X565" s="575"/>
    </row>
    <row r="566" spans="1:24" ht="13.5" customHeight="1">
      <c r="A566" s="575"/>
      <c r="B566" s="575"/>
      <c r="C566" s="575"/>
      <c r="D566" s="575"/>
      <c r="E566" s="575"/>
      <c r="F566" s="89"/>
      <c r="G566" s="89"/>
      <c r="H566" s="575"/>
      <c r="I566" s="575"/>
      <c r="J566" s="575"/>
      <c r="K566" s="575"/>
      <c r="L566" s="575"/>
      <c r="M566" s="575"/>
      <c r="N566" s="575"/>
      <c r="O566" s="575"/>
      <c r="P566" s="575"/>
      <c r="Q566" s="575"/>
      <c r="R566" s="575"/>
      <c r="S566" s="575"/>
      <c r="T566" s="575"/>
      <c r="U566" s="575"/>
      <c r="V566" s="575"/>
      <c r="W566" s="575"/>
      <c r="X566" s="575"/>
    </row>
    <row r="567" spans="1:24" ht="13.5" customHeight="1">
      <c r="A567" s="575"/>
      <c r="B567" s="575"/>
      <c r="C567" s="575"/>
      <c r="D567" s="575"/>
      <c r="E567" s="575"/>
      <c r="F567" s="89"/>
      <c r="G567" s="89"/>
      <c r="H567" s="575"/>
      <c r="I567" s="575"/>
      <c r="J567" s="575"/>
      <c r="K567" s="575"/>
      <c r="L567" s="575"/>
      <c r="M567" s="575"/>
      <c r="N567" s="575"/>
      <c r="O567" s="575"/>
      <c r="P567" s="575"/>
      <c r="Q567" s="575"/>
      <c r="R567" s="575"/>
      <c r="S567" s="575"/>
      <c r="T567" s="575"/>
      <c r="U567" s="575"/>
      <c r="V567" s="575"/>
      <c r="W567" s="575"/>
      <c r="X567" s="575"/>
    </row>
    <row r="568" spans="1:24" ht="13.5" customHeight="1">
      <c r="A568" s="575"/>
      <c r="B568" s="575"/>
      <c r="C568" s="575"/>
      <c r="D568" s="575"/>
      <c r="E568" s="575"/>
      <c r="F568" s="89"/>
      <c r="G568" s="89"/>
      <c r="H568" s="575"/>
      <c r="I568" s="575"/>
      <c r="J568" s="575"/>
      <c r="K568" s="575"/>
      <c r="L568" s="575"/>
      <c r="M568" s="575"/>
      <c r="N568" s="575"/>
      <c r="O568" s="575"/>
      <c r="P568" s="575"/>
      <c r="Q568" s="575"/>
      <c r="R568" s="575"/>
      <c r="S568" s="575"/>
      <c r="T568" s="575"/>
      <c r="U568" s="575"/>
      <c r="V568" s="575"/>
      <c r="W568" s="575"/>
      <c r="X568" s="575"/>
    </row>
    <row r="569" spans="1:24" ht="13.5" customHeight="1">
      <c r="A569" s="575"/>
      <c r="B569" s="575"/>
      <c r="C569" s="575"/>
      <c r="D569" s="575"/>
      <c r="E569" s="575"/>
      <c r="F569" s="89"/>
      <c r="G569" s="89"/>
      <c r="H569" s="575"/>
      <c r="I569" s="575"/>
      <c r="J569" s="575"/>
      <c r="K569" s="575"/>
      <c r="L569" s="575"/>
      <c r="M569" s="575"/>
      <c r="N569" s="575"/>
      <c r="O569" s="575"/>
      <c r="P569" s="575"/>
      <c r="Q569" s="575"/>
      <c r="R569" s="575"/>
      <c r="S569" s="575"/>
      <c r="T569" s="575"/>
      <c r="U569" s="575"/>
      <c r="V569" s="575"/>
      <c r="W569" s="575"/>
      <c r="X569" s="575"/>
    </row>
    <row r="570" spans="1:24" ht="13.5" customHeight="1">
      <c r="A570" s="575"/>
      <c r="B570" s="575"/>
      <c r="C570" s="575"/>
      <c r="D570" s="575"/>
      <c r="E570" s="575"/>
      <c r="F570" s="89"/>
      <c r="G570" s="89"/>
      <c r="H570" s="575"/>
      <c r="I570" s="575"/>
      <c r="J570" s="575"/>
      <c r="K570" s="575"/>
      <c r="L570" s="575"/>
      <c r="M570" s="575"/>
      <c r="N570" s="575"/>
      <c r="O570" s="575"/>
      <c r="P570" s="575"/>
      <c r="Q570" s="575"/>
      <c r="R570" s="575"/>
      <c r="S570" s="575"/>
      <c r="T570" s="575"/>
      <c r="U570" s="575"/>
      <c r="V570" s="575"/>
      <c r="W570" s="575"/>
      <c r="X570" s="575"/>
    </row>
    <row r="571" spans="1:24" ht="13.5" customHeight="1">
      <c r="A571" s="575"/>
      <c r="B571" s="575"/>
      <c r="C571" s="575"/>
      <c r="D571" s="575"/>
      <c r="E571" s="575"/>
      <c r="F571" s="89"/>
      <c r="G571" s="89"/>
      <c r="H571" s="575"/>
      <c r="I571" s="575"/>
      <c r="J571" s="575"/>
      <c r="K571" s="575"/>
      <c r="L571" s="575"/>
      <c r="M571" s="575"/>
      <c r="N571" s="575"/>
      <c r="O571" s="575"/>
      <c r="P571" s="575"/>
      <c r="Q571" s="575"/>
      <c r="R571" s="575"/>
      <c r="S571" s="575"/>
      <c r="T571" s="575"/>
      <c r="U571" s="575"/>
      <c r="V571" s="575"/>
      <c r="W571" s="575"/>
      <c r="X571" s="575"/>
    </row>
    <row r="572" spans="1:24" ht="13.5" customHeight="1">
      <c r="A572" s="575"/>
      <c r="B572" s="575"/>
      <c r="C572" s="575"/>
      <c r="D572" s="575"/>
      <c r="E572" s="575"/>
      <c r="F572" s="89"/>
      <c r="G572" s="89"/>
      <c r="H572" s="575"/>
      <c r="I572" s="575"/>
      <c r="J572" s="575"/>
      <c r="K572" s="575"/>
      <c r="L572" s="575"/>
      <c r="M572" s="575"/>
      <c r="N572" s="575"/>
      <c r="O572" s="575"/>
      <c r="P572" s="575"/>
      <c r="Q572" s="575"/>
      <c r="R572" s="575"/>
      <c r="S572" s="575"/>
      <c r="T572" s="575"/>
      <c r="U572" s="575"/>
      <c r="V572" s="575"/>
      <c r="W572" s="575"/>
      <c r="X572" s="575"/>
    </row>
    <row r="573" spans="1:24" ht="13.5" customHeight="1">
      <c r="A573" s="575"/>
      <c r="B573" s="575"/>
      <c r="C573" s="575"/>
      <c r="D573" s="575"/>
      <c r="E573" s="575"/>
      <c r="F573" s="89"/>
      <c r="G573" s="89"/>
      <c r="H573" s="575"/>
      <c r="I573" s="575"/>
      <c r="J573" s="575"/>
      <c r="K573" s="575"/>
      <c r="L573" s="575"/>
      <c r="M573" s="575"/>
      <c r="N573" s="575"/>
      <c r="O573" s="575"/>
      <c r="P573" s="575"/>
      <c r="Q573" s="575"/>
      <c r="R573" s="575"/>
      <c r="S573" s="575"/>
      <c r="T573" s="575"/>
      <c r="U573" s="575"/>
      <c r="V573" s="575"/>
      <c r="W573" s="575"/>
      <c r="X573" s="575"/>
    </row>
    <row r="574" spans="1:24" ht="13.5" customHeight="1">
      <c r="A574" s="575"/>
      <c r="B574" s="575"/>
      <c r="C574" s="575"/>
      <c r="D574" s="575"/>
      <c r="E574" s="575"/>
      <c r="F574" s="89"/>
      <c r="G574" s="89"/>
      <c r="H574" s="575"/>
      <c r="I574" s="575"/>
      <c r="J574" s="575"/>
      <c r="K574" s="575"/>
      <c r="L574" s="575"/>
      <c r="M574" s="575"/>
      <c r="N574" s="575"/>
      <c r="O574" s="575"/>
      <c r="P574" s="575"/>
      <c r="Q574" s="575"/>
      <c r="R574" s="575"/>
      <c r="S574" s="575"/>
      <c r="T574" s="575"/>
      <c r="U574" s="575"/>
      <c r="V574" s="575"/>
      <c r="W574" s="575"/>
      <c r="X574" s="575"/>
    </row>
    <row r="575" spans="1:24" ht="13.5" customHeight="1">
      <c r="A575" s="575"/>
      <c r="B575" s="575"/>
      <c r="C575" s="575"/>
      <c r="D575" s="575"/>
      <c r="E575" s="575"/>
      <c r="F575" s="89"/>
      <c r="G575" s="89"/>
      <c r="H575" s="575"/>
      <c r="I575" s="575"/>
      <c r="J575" s="575"/>
      <c r="K575" s="575"/>
      <c r="L575" s="575"/>
      <c r="M575" s="575"/>
      <c r="N575" s="575"/>
      <c r="O575" s="575"/>
      <c r="P575" s="575"/>
      <c r="Q575" s="575"/>
      <c r="R575" s="575"/>
      <c r="S575" s="575"/>
      <c r="T575" s="575"/>
      <c r="U575" s="575"/>
      <c r="V575" s="575"/>
      <c r="W575" s="575"/>
      <c r="X575" s="575"/>
    </row>
    <row r="576" spans="1:24" ht="13.5" customHeight="1">
      <c r="A576" s="575"/>
      <c r="B576" s="575"/>
      <c r="C576" s="575"/>
      <c r="D576" s="575"/>
      <c r="E576" s="575"/>
      <c r="F576" s="89"/>
      <c r="G576" s="89"/>
      <c r="H576" s="575"/>
      <c r="I576" s="575"/>
      <c r="J576" s="575"/>
      <c r="K576" s="575"/>
      <c r="L576" s="575"/>
      <c r="M576" s="575"/>
      <c r="N576" s="575"/>
      <c r="O576" s="575"/>
      <c r="P576" s="575"/>
      <c r="Q576" s="575"/>
      <c r="R576" s="575"/>
      <c r="S576" s="575"/>
      <c r="T576" s="575"/>
      <c r="U576" s="575"/>
      <c r="V576" s="575"/>
      <c r="W576" s="575"/>
      <c r="X576" s="575"/>
    </row>
    <row r="577" spans="1:24" ht="13.5" customHeight="1">
      <c r="A577" s="575"/>
      <c r="B577" s="575"/>
      <c r="C577" s="575"/>
      <c r="D577" s="575"/>
      <c r="E577" s="575"/>
      <c r="F577" s="89"/>
      <c r="G577" s="89"/>
      <c r="H577" s="575"/>
      <c r="I577" s="575"/>
      <c r="J577" s="575"/>
      <c r="K577" s="575"/>
      <c r="L577" s="575"/>
      <c r="M577" s="575"/>
      <c r="N577" s="575"/>
      <c r="O577" s="575"/>
      <c r="P577" s="575"/>
      <c r="Q577" s="575"/>
      <c r="R577" s="575"/>
      <c r="S577" s="575"/>
      <c r="T577" s="575"/>
      <c r="U577" s="575"/>
      <c r="V577" s="575"/>
      <c r="W577" s="575"/>
      <c r="X577" s="575"/>
    </row>
    <row r="578" spans="1:24" ht="13.5" customHeight="1">
      <c r="A578" s="575"/>
      <c r="B578" s="575"/>
      <c r="C578" s="575"/>
      <c r="D578" s="575"/>
      <c r="E578" s="575"/>
      <c r="F578" s="89"/>
      <c r="G578" s="89"/>
      <c r="H578" s="575"/>
      <c r="I578" s="575"/>
      <c r="J578" s="575"/>
      <c r="K578" s="575"/>
      <c r="L578" s="575"/>
      <c r="M578" s="575"/>
      <c r="N578" s="575"/>
      <c r="O578" s="575"/>
      <c r="P578" s="575"/>
      <c r="Q578" s="575"/>
      <c r="R578" s="575"/>
      <c r="S578" s="575"/>
      <c r="T578" s="575"/>
      <c r="U578" s="575"/>
      <c r="V578" s="575"/>
      <c r="W578" s="575"/>
      <c r="X578" s="575"/>
    </row>
    <row r="579" spans="1:24" ht="13.5" customHeight="1">
      <c r="A579" s="575"/>
      <c r="B579" s="575"/>
      <c r="C579" s="575"/>
      <c r="D579" s="575"/>
      <c r="E579" s="575"/>
      <c r="F579" s="89"/>
      <c r="G579" s="89"/>
      <c r="H579" s="575"/>
      <c r="I579" s="575"/>
      <c r="J579" s="575"/>
      <c r="K579" s="575"/>
      <c r="L579" s="575"/>
      <c r="M579" s="575"/>
      <c r="N579" s="575"/>
      <c r="O579" s="575"/>
      <c r="P579" s="575"/>
      <c r="Q579" s="575"/>
      <c r="R579" s="575"/>
      <c r="S579" s="575"/>
      <c r="T579" s="575"/>
      <c r="U579" s="575"/>
      <c r="V579" s="575"/>
      <c r="W579" s="575"/>
      <c r="X579" s="575"/>
    </row>
    <row r="580" spans="1:24" ht="13.5" customHeight="1">
      <c r="A580" s="575"/>
      <c r="B580" s="575"/>
      <c r="C580" s="575"/>
      <c r="D580" s="575"/>
      <c r="E580" s="575"/>
      <c r="F580" s="89"/>
      <c r="G580" s="89"/>
      <c r="H580" s="575"/>
      <c r="I580" s="575"/>
      <c r="J580" s="575"/>
      <c r="K580" s="575"/>
      <c r="L580" s="575"/>
      <c r="M580" s="575"/>
      <c r="N580" s="575"/>
      <c r="O580" s="575"/>
      <c r="P580" s="575"/>
      <c r="Q580" s="575"/>
      <c r="R580" s="575"/>
      <c r="S580" s="575"/>
      <c r="T580" s="575"/>
      <c r="U580" s="575"/>
      <c r="V580" s="575"/>
      <c r="W580" s="575"/>
      <c r="X580" s="575"/>
    </row>
    <row r="581" spans="1:24" ht="13.5" customHeight="1">
      <c r="A581" s="575"/>
      <c r="B581" s="575"/>
      <c r="C581" s="575"/>
      <c r="D581" s="575"/>
      <c r="E581" s="575"/>
      <c r="F581" s="89"/>
      <c r="G581" s="89"/>
      <c r="H581" s="575"/>
      <c r="I581" s="575"/>
      <c r="J581" s="575"/>
      <c r="K581" s="575"/>
      <c r="L581" s="575"/>
      <c r="M581" s="575"/>
      <c r="N581" s="575"/>
      <c r="O581" s="575"/>
      <c r="P581" s="575"/>
      <c r="Q581" s="575"/>
      <c r="R581" s="575"/>
      <c r="S581" s="575"/>
      <c r="T581" s="575"/>
      <c r="U581" s="575"/>
      <c r="V581" s="575"/>
      <c r="W581" s="575"/>
      <c r="X581" s="575"/>
    </row>
    <row r="582" spans="1:24" ht="13.5" customHeight="1">
      <c r="A582" s="575"/>
      <c r="B582" s="575"/>
      <c r="C582" s="575"/>
      <c r="D582" s="575"/>
      <c r="E582" s="575"/>
      <c r="F582" s="89"/>
      <c r="G582" s="89"/>
      <c r="H582" s="575"/>
      <c r="I582" s="575"/>
      <c r="J582" s="575"/>
      <c r="K582" s="575"/>
      <c r="L582" s="575"/>
      <c r="M582" s="575"/>
      <c r="N582" s="575"/>
      <c r="O582" s="575"/>
      <c r="P582" s="575"/>
      <c r="Q582" s="575"/>
      <c r="R582" s="575"/>
      <c r="S582" s="575"/>
      <c r="T582" s="575"/>
      <c r="U582" s="575"/>
      <c r="V582" s="575"/>
      <c r="W582" s="575"/>
      <c r="X582" s="575"/>
    </row>
    <row r="583" spans="1:24" ht="13.5" customHeight="1">
      <c r="A583" s="575"/>
      <c r="B583" s="575"/>
      <c r="C583" s="575"/>
      <c r="D583" s="575"/>
      <c r="E583" s="575"/>
      <c r="F583" s="89"/>
      <c r="G583" s="89"/>
      <c r="H583" s="575"/>
      <c r="I583" s="575"/>
      <c r="J583" s="575"/>
      <c r="K583" s="575"/>
      <c r="L583" s="575"/>
      <c r="M583" s="575"/>
      <c r="N583" s="575"/>
      <c r="O583" s="575"/>
      <c r="P583" s="575"/>
      <c r="Q583" s="575"/>
      <c r="R583" s="575"/>
      <c r="S583" s="575"/>
      <c r="T583" s="575"/>
      <c r="U583" s="575"/>
      <c r="V583" s="575"/>
      <c r="W583" s="575"/>
      <c r="X583" s="575"/>
    </row>
    <row r="584" spans="1:24" ht="13.5" customHeight="1">
      <c r="A584" s="575"/>
      <c r="B584" s="575"/>
      <c r="C584" s="575"/>
      <c r="D584" s="575"/>
      <c r="E584" s="575"/>
      <c r="F584" s="89"/>
      <c r="G584" s="89"/>
      <c r="H584" s="575"/>
      <c r="I584" s="575"/>
      <c r="J584" s="575"/>
      <c r="K584" s="575"/>
      <c r="L584" s="575"/>
      <c r="M584" s="575"/>
      <c r="N584" s="575"/>
      <c r="O584" s="575"/>
      <c r="P584" s="575"/>
      <c r="Q584" s="575"/>
      <c r="R584" s="575"/>
      <c r="S584" s="575"/>
      <c r="T584" s="575"/>
      <c r="U584" s="575"/>
      <c r="V584" s="575"/>
      <c r="W584" s="575"/>
      <c r="X584" s="575"/>
    </row>
    <row r="585" spans="1:24" ht="13.5" customHeight="1">
      <c r="A585" s="575"/>
      <c r="B585" s="575"/>
      <c r="C585" s="575"/>
      <c r="D585" s="575"/>
      <c r="E585" s="575"/>
      <c r="F585" s="89"/>
      <c r="G585" s="89"/>
      <c r="H585" s="575"/>
      <c r="I585" s="575"/>
      <c r="J585" s="575"/>
      <c r="K585" s="575"/>
      <c r="L585" s="575"/>
      <c r="M585" s="575"/>
      <c r="N585" s="575"/>
      <c r="O585" s="575"/>
      <c r="P585" s="575"/>
      <c r="Q585" s="575"/>
      <c r="R585" s="575"/>
      <c r="S585" s="575"/>
      <c r="T585" s="575"/>
      <c r="U585" s="575"/>
      <c r="V585" s="575"/>
      <c r="W585" s="575"/>
      <c r="X585" s="575"/>
    </row>
    <row r="586" spans="1:24" ht="13.5" customHeight="1">
      <c r="A586" s="575"/>
      <c r="B586" s="575"/>
      <c r="C586" s="575"/>
      <c r="D586" s="575"/>
      <c r="E586" s="575"/>
      <c r="F586" s="89"/>
      <c r="G586" s="89"/>
      <c r="H586" s="575"/>
      <c r="I586" s="575"/>
      <c r="J586" s="575"/>
      <c r="K586" s="575"/>
      <c r="L586" s="575"/>
      <c r="M586" s="575"/>
      <c r="N586" s="575"/>
      <c r="O586" s="575"/>
      <c r="P586" s="575"/>
      <c r="Q586" s="575"/>
      <c r="R586" s="575"/>
      <c r="S586" s="575"/>
      <c r="T586" s="575"/>
      <c r="U586" s="575"/>
      <c r="V586" s="575"/>
      <c r="W586" s="575"/>
      <c r="X586" s="575"/>
    </row>
    <row r="587" spans="1:24" ht="13.5" customHeight="1">
      <c r="A587" s="575"/>
      <c r="B587" s="575"/>
      <c r="C587" s="575"/>
      <c r="D587" s="575"/>
      <c r="E587" s="575"/>
      <c r="F587" s="89"/>
      <c r="G587" s="89"/>
      <c r="H587" s="575"/>
      <c r="I587" s="575"/>
      <c r="J587" s="575"/>
      <c r="K587" s="575"/>
      <c r="L587" s="575"/>
      <c r="M587" s="575"/>
      <c r="N587" s="575"/>
      <c r="O587" s="575"/>
      <c r="P587" s="575"/>
      <c r="Q587" s="575"/>
      <c r="R587" s="575"/>
      <c r="S587" s="575"/>
      <c r="T587" s="575"/>
      <c r="U587" s="575"/>
      <c r="V587" s="575"/>
      <c r="W587" s="575"/>
      <c r="X587" s="575"/>
    </row>
    <row r="588" spans="1:24" ht="13.5" customHeight="1">
      <c r="A588" s="575"/>
      <c r="B588" s="575"/>
      <c r="C588" s="575"/>
      <c r="D588" s="575"/>
      <c r="E588" s="575"/>
      <c r="F588" s="89"/>
      <c r="G588" s="89"/>
      <c r="H588" s="575"/>
      <c r="I588" s="575"/>
      <c r="J588" s="575"/>
      <c r="K588" s="575"/>
      <c r="L588" s="575"/>
      <c r="M588" s="575"/>
      <c r="N588" s="575"/>
      <c r="O588" s="575"/>
      <c r="P588" s="575"/>
      <c r="Q588" s="575"/>
      <c r="R588" s="575"/>
      <c r="S588" s="575"/>
      <c r="T588" s="575"/>
      <c r="U588" s="575"/>
      <c r="V588" s="575"/>
      <c r="W588" s="575"/>
      <c r="X588" s="575"/>
    </row>
    <row r="589" spans="1:24" ht="13.5" customHeight="1">
      <c r="A589" s="575"/>
      <c r="B589" s="575"/>
      <c r="C589" s="575"/>
      <c r="D589" s="575"/>
      <c r="E589" s="575"/>
      <c r="F589" s="89"/>
      <c r="G589" s="89"/>
      <c r="H589" s="575"/>
      <c r="I589" s="575"/>
      <c r="J589" s="575"/>
      <c r="K589" s="575"/>
      <c r="L589" s="575"/>
      <c r="M589" s="575"/>
      <c r="N589" s="575"/>
      <c r="O589" s="575"/>
      <c r="P589" s="575"/>
      <c r="Q589" s="575"/>
      <c r="R589" s="575"/>
      <c r="S589" s="575"/>
      <c r="T589" s="575"/>
      <c r="U589" s="575"/>
      <c r="V589" s="575"/>
      <c r="W589" s="575"/>
      <c r="X589" s="575"/>
    </row>
    <row r="590" spans="1:24" ht="13.5" customHeight="1">
      <c r="A590" s="575"/>
      <c r="B590" s="575"/>
      <c r="C590" s="575"/>
      <c r="D590" s="575"/>
      <c r="E590" s="575"/>
      <c r="F590" s="89"/>
      <c r="G590" s="89"/>
      <c r="H590" s="575"/>
      <c r="I590" s="575"/>
      <c r="J590" s="575"/>
      <c r="K590" s="575"/>
      <c r="L590" s="575"/>
      <c r="M590" s="575"/>
      <c r="N590" s="575"/>
      <c r="O590" s="575"/>
      <c r="P590" s="575"/>
      <c r="Q590" s="575"/>
      <c r="R590" s="575"/>
      <c r="S590" s="575"/>
      <c r="T590" s="575"/>
      <c r="U590" s="575"/>
      <c r="V590" s="575"/>
      <c r="W590" s="575"/>
      <c r="X590" s="575"/>
    </row>
    <row r="591" spans="1:24" ht="13.5" customHeight="1">
      <c r="A591" s="575"/>
      <c r="B591" s="575"/>
      <c r="C591" s="575"/>
      <c r="D591" s="575"/>
      <c r="E591" s="575"/>
      <c r="F591" s="89"/>
      <c r="G591" s="89"/>
      <c r="H591" s="575"/>
      <c r="I591" s="575"/>
      <c r="J591" s="575"/>
      <c r="K591" s="575"/>
      <c r="L591" s="575"/>
      <c r="M591" s="575"/>
      <c r="N591" s="575"/>
      <c r="O591" s="575"/>
      <c r="P591" s="575"/>
      <c r="Q591" s="575"/>
      <c r="R591" s="575"/>
      <c r="S591" s="575"/>
      <c r="T591" s="575"/>
      <c r="U591" s="575"/>
      <c r="V591" s="575"/>
      <c r="W591" s="575"/>
      <c r="X591" s="575"/>
    </row>
    <row r="592" spans="1:24" ht="13.5" customHeight="1">
      <c r="A592" s="575"/>
      <c r="B592" s="575"/>
      <c r="C592" s="575"/>
      <c r="D592" s="575"/>
      <c r="E592" s="575"/>
      <c r="F592" s="89"/>
      <c r="G592" s="89"/>
      <c r="H592" s="575"/>
      <c r="I592" s="575"/>
      <c r="J592" s="575"/>
      <c r="K592" s="575"/>
      <c r="L592" s="575"/>
      <c r="M592" s="575"/>
      <c r="N592" s="575"/>
      <c r="O592" s="575"/>
      <c r="P592" s="575"/>
      <c r="Q592" s="575"/>
      <c r="R592" s="575"/>
      <c r="S592" s="575"/>
      <c r="T592" s="575"/>
      <c r="U592" s="575"/>
      <c r="V592" s="575"/>
      <c r="W592" s="575"/>
      <c r="X592" s="575"/>
    </row>
    <row r="593" spans="1:24" ht="13.5" customHeight="1">
      <c r="A593" s="575"/>
      <c r="B593" s="575"/>
      <c r="C593" s="575"/>
      <c r="D593" s="575"/>
      <c r="E593" s="575"/>
      <c r="F593" s="89"/>
      <c r="G593" s="89"/>
      <c r="H593" s="575"/>
      <c r="I593" s="575"/>
      <c r="J593" s="575"/>
      <c r="K593" s="575"/>
      <c r="L593" s="575"/>
      <c r="M593" s="575"/>
      <c r="N593" s="575"/>
      <c r="O593" s="575"/>
      <c r="P593" s="575"/>
      <c r="Q593" s="575"/>
      <c r="R593" s="575"/>
      <c r="S593" s="575"/>
      <c r="T593" s="575"/>
      <c r="U593" s="575"/>
      <c r="V593" s="575"/>
      <c r="W593" s="575"/>
      <c r="X593" s="575"/>
    </row>
    <row r="594" spans="1:24" ht="13.5" customHeight="1">
      <c r="A594" s="575"/>
      <c r="B594" s="575"/>
      <c r="C594" s="575"/>
      <c r="D594" s="575"/>
      <c r="E594" s="575"/>
      <c r="F594" s="89"/>
      <c r="G594" s="89"/>
      <c r="H594" s="575"/>
      <c r="I594" s="575"/>
      <c r="J594" s="575"/>
      <c r="K594" s="575"/>
      <c r="L594" s="575"/>
      <c r="M594" s="575"/>
      <c r="N594" s="575"/>
      <c r="O594" s="575"/>
      <c r="P594" s="575"/>
      <c r="Q594" s="575"/>
      <c r="R594" s="575"/>
      <c r="S594" s="575"/>
      <c r="T594" s="575"/>
      <c r="U594" s="575"/>
      <c r="V594" s="575"/>
      <c r="W594" s="575"/>
      <c r="X594" s="575"/>
    </row>
    <row r="595" spans="1:24" ht="13.5" customHeight="1">
      <c r="A595" s="575"/>
      <c r="B595" s="575"/>
      <c r="C595" s="575"/>
      <c r="D595" s="575"/>
      <c r="E595" s="575"/>
      <c r="F595" s="89"/>
      <c r="G595" s="89"/>
      <c r="H595" s="575"/>
      <c r="I595" s="575"/>
      <c r="J595" s="575"/>
      <c r="K595" s="575"/>
      <c r="L595" s="575"/>
      <c r="M595" s="575"/>
      <c r="N595" s="575"/>
      <c r="O595" s="575"/>
      <c r="P595" s="575"/>
      <c r="Q595" s="575"/>
      <c r="R595" s="575"/>
      <c r="S595" s="575"/>
      <c r="T595" s="575"/>
      <c r="U595" s="575"/>
      <c r="V595" s="575"/>
      <c r="W595" s="575"/>
      <c r="X595" s="575"/>
    </row>
    <row r="596" spans="1:24" ht="13.5" customHeight="1">
      <c r="A596" s="575"/>
      <c r="B596" s="575"/>
      <c r="C596" s="575"/>
      <c r="D596" s="575"/>
      <c r="E596" s="575"/>
      <c r="F596" s="89"/>
      <c r="G596" s="89"/>
      <c r="H596" s="575"/>
      <c r="I596" s="575"/>
      <c r="J596" s="575"/>
      <c r="K596" s="575"/>
      <c r="L596" s="575"/>
      <c r="M596" s="575"/>
      <c r="N596" s="575"/>
      <c r="O596" s="575"/>
      <c r="P596" s="575"/>
      <c r="Q596" s="575"/>
      <c r="R596" s="575"/>
      <c r="S596" s="575"/>
      <c r="T596" s="575"/>
      <c r="U596" s="575"/>
      <c r="V596" s="575"/>
      <c r="W596" s="575"/>
      <c r="X596" s="575"/>
    </row>
    <row r="597" spans="1:24" ht="13.5" customHeight="1">
      <c r="A597" s="575"/>
      <c r="B597" s="575"/>
      <c r="C597" s="575"/>
      <c r="D597" s="575"/>
      <c r="E597" s="575"/>
      <c r="F597" s="89"/>
      <c r="G597" s="89"/>
      <c r="H597" s="575"/>
      <c r="I597" s="575"/>
      <c r="J597" s="575"/>
      <c r="K597" s="575"/>
      <c r="L597" s="575"/>
      <c r="M597" s="575"/>
      <c r="N597" s="575"/>
      <c r="O597" s="575"/>
      <c r="P597" s="575"/>
      <c r="Q597" s="575"/>
      <c r="R597" s="575"/>
      <c r="S597" s="575"/>
      <c r="T597" s="575"/>
      <c r="U597" s="575"/>
      <c r="V597" s="575"/>
      <c r="W597" s="575"/>
      <c r="X597" s="575"/>
    </row>
    <row r="598" spans="1:24" ht="13.5" customHeight="1">
      <c r="A598" s="575"/>
      <c r="B598" s="575"/>
      <c r="C598" s="575"/>
      <c r="D598" s="575"/>
      <c r="E598" s="575"/>
      <c r="F598" s="89"/>
      <c r="G598" s="89"/>
      <c r="H598" s="575"/>
      <c r="I598" s="575"/>
      <c r="J598" s="575"/>
      <c r="K598" s="575"/>
      <c r="L598" s="575"/>
      <c r="M598" s="575"/>
      <c r="N598" s="575"/>
      <c r="O598" s="575"/>
      <c r="P598" s="575"/>
      <c r="Q598" s="575"/>
      <c r="R598" s="575"/>
      <c r="S598" s="575"/>
      <c r="T598" s="575"/>
      <c r="U598" s="575"/>
      <c r="V598" s="575"/>
      <c r="W598" s="575"/>
      <c r="X598" s="575"/>
    </row>
    <row r="599" spans="1:24" ht="13.5" customHeight="1">
      <c r="A599" s="575"/>
      <c r="B599" s="575"/>
      <c r="C599" s="575"/>
      <c r="D599" s="575"/>
      <c r="E599" s="575"/>
      <c r="F599" s="89"/>
      <c r="G599" s="89"/>
      <c r="H599" s="575"/>
      <c r="I599" s="575"/>
      <c r="J599" s="575"/>
      <c r="K599" s="575"/>
      <c r="L599" s="575"/>
      <c r="M599" s="575"/>
      <c r="N599" s="575"/>
      <c r="O599" s="575"/>
      <c r="P599" s="575"/>
      <c r="Q599" s="575"/>
      <c r="R599" s="575"/>
      <c r="S599" s="575"/>
      <c r="T599" s="575"/>
      <c r="U599" s="575"/>
      <c r="V599" s="575"/>
      <c r="W599" s="575"/>
      <c r="X599" s="575"/>
    </row>
    <row r="600" spans="1:24" ht="13.5" customHeight="1">
      <c r="A600" s="575"/>
      <c r="B600" s="575"/>
      <c r="C600" s="575"/>
      <c r="D600" s="575"/>
      <c r="E600" s="575"/>
      <c r="F600" s="89"/>
      <c r="G600" s="89"/>
      <c r="H600" s="575"/>
      <c r="I600" s="575"/>
      <c r="J600" s="575"/>
      <c r="K600" s="575"/>
      <c r="L600" s="575"/>
      <c r="M600" s="575"/>
      <c r="N600" s="575"/>
      <c r="O600" s="575"/>
      <c r="P600" s="575"/>
      <c r="Q600" s="575"/>
      <c r="R600" s="575"/>
      <c r="S600" s="575"/>
      <c r="T600" s="575"/>
      <c r="U600" s="575"/>
      <c r="V600" s="575"/>
      <c r="W600" s="575"/>
      <c r="X600" s="575"/>
    </row>
    <row r="601" spans="1:24" ht="13.5" customHeight="1">
      <c r="A601" s="575"/>
      <c r="B601" s="575"/>
      <c r="C601" s="575"/>
      <c r="D601" s="575"/>
      <c r="E601" s="575"/>
      <c r="F601" s="89"/>
      <c r="G601" s="89"/>
      <c r="H601" s="575"/>
      <c r="I601" s="575"/>
      <c r="J601" s="575"/>
      <c r="K601" s="575"/>
      <c r="L601" s="575"/>
      <c r="M601" s="575"/>
      <c r="N601" s="575"/>
      <c r="O601" s="575"/>
      <c r="P601" s="575"/>
      <c r="Q601" s="575"/>
      <c r="R601" s="575"/>
      <c r="S601" s="575"/>
      <c r="T601" s="575"/>
      <c r="U601" s="575"/>
      <c r="V601" s="575"/>
      <c r="W601" s="575"/>
      <c r="X601" s="575"/>
    </row>
    <row r="602" spans="1:24" ht="13.5" customHeight="1">
      <c r="A602" s="575"/>
      <c r="B602" s="575"/>
      <c r="C602" s="575"/>
      <c r="D602" s="575"/>
      <c r="E602" s="575"/>
      <c r="F602" s="89"/>
      <c r="G602" s="89"/>
      <c r="H602" s="575"/>
      <c r="I602" s="575"/>
      <c r="J602" s="575"/>
      <c r="K602" s="575"/>
      <c r="L602" s="575"/>
      <c r="M602" s="575"/>
      <c r="N602" s="575"/>
      <c r="O602" s="575"/>
      <c r="P602" s="575"/>
      <c r="Q602" s="575"/>
      <c r="R602" s="575"/>
      <c r="S602" s="575"/>
      <c r="T602" s="575"/>
      <c r="U602" s="575"/>
      <c r="V602" s="575"/>
      <c r="W602" s="575"/>
      <c r="X602" s="575"/>
    </row>
    <row r="603" spans="1:24" ht="13.5" customHeight="1">
      <c r="A603" s="575"/>
      <c r="B603" s="575"/>
      <c r="C603" s="575"/>
      <c r="D603" s="575"/>
      <c r="E603" s="575"/>
      <c r="F603" s="89"/>
      <c r="G603" s="89"/>
      <c r="H603" s="575"/>
      <c r="I603" s="575"/>
      <c r="J603" s="575"/>
      <c r="K603" s="575"/>
      <c r="L603" s="575"/>
      <c r="M603" s="575"/>
      <c r="N603" s="575"/>
      <c r="O603" s="575"/>
      <c r="P603" s="575"/>
      <c r="Q603" s="575"/>
      <c r="R603" s="575"/>
      <c r="S603" s="575"/>
      <c r="T603" s="575"/>
      <c r="U603" s="575"/>
      <c r="V603" s="575"/>
      <c r="W603" s="575"/>
      <c r="X603" s="575"/>
    </row>
    <row r="604" spans="1:24" ht="13.5" customHeight="1">
      <c r="A604" s="575"/>
      <c r="B604" s="575"/>
      <c r="C604" s="575"/>
      <c r="D604" s="575"/>
      <c r="E604" s="575"/>
      <c r="F604" s="89"/>
      <c r="G604" s="89"/>
      <c r="H604" s="575"/>
      <c r="I604" s="575"/>
      <c r="J604" s="575"/>
      <c r="K604" s="575"/>
      <c r="L604" s="575"/>
      <c r="M604" s="575"/>
      <c r="N604" s="575"/>
      <c r="O604" s="575"/>
      <c r="P604" s="575"/>
      <c r="Q604" s="575"/>
      <c r="R604" s="575"/>
      <c r="S604" s="575"/>
      <c r="T604" s="575"/>
      <c r="U604" s="575"/>
      <c r="V604" s="575"/>
      <c r="W604" s="575"/>
      <c r="X604" s="575"/>
    </row>
    <row r="605" spans="1:24" ht="13.5" customHeight="1">
      <c r="A605" s="575"/>
      <c r="B605" s="575"/>
      <c r="C605" s="575"/>
      <c r="D605" s="575"/>
      <c r="E605" s="575"/>
      <c r="F605" s="89"/>
      <c r="G605" s="89"/>
      <c r="H605" s="575"/>
      <c r="I605" s="575"/>
      <c r="J605" s="575"/>
      <c r="K605" s="575"/>
      <c r="L605" s="575"/>
      <c r="M605" s="575"/>
      <c r="N605" s="575"/>
      <c r="O605" s="575"/>
      <c r="P605" s="575"/>
      <c r="Q605" s="575"/>
      <c r="R605" s="575"/>
      <c r="S605" s="575"/>
      <c r="T605" s="575"/>
      <c r="U605" s="575"/>
      <c r="V605" s="575"/>
      <c r="W605" s="575"/>
      <c r="X605" s="575"/>
    </row>
    <row r="606" spans="1:24" ht="13.5" customHeight="1">
      <c r="A606" s="575"/>
      <c r="B606" s="575"/>
      <c r="C606" s="575"/>
      <c r="D606" s="575"/>
      <c r="E606" s="575"/>
      <c r="F606" s="89"/>
      <c r="G606" s="89"/>
      <c r="H606" s="575"/>
      <c r="I606" s="575"/>
      <c r="J606" s="575"/>
      <c r="K606" s="575"/>
      <c r="L606" s="575"/>
      <c r="M606" s="575"/>
      <c r="N606" s="575"/>
      <c r="O606" s="575"/>
      <c r="P606" s="575"/>
      <c r="Q606" s="575"/>
      <c r="R606" s="575"/>
      <c r="S606" s="575"/>
      <c r="T606" s="575"/>
      <c r="U606" s="575"/>
      <c r="V606" s="575"/>
      <c r="W606" s="575"/>
      <c r="X606" s="575"/>
    </row>
    <row r="607" spans="1:24" ht="13.5" customHeight="1">
      <c r="A607" s="575"/>
      <c r="B607" s="575"/>
      <c r="C607" s="575"/>
      <c r="D607" s="575"/>
      <c r="E607" s="575"/>
      <c r="F607" s="89"/>
      <c r="G607" s="89"/>
      <c r="H607" s="575"/>
      <c r="I607" s="575"/>
      <c r="J607" s="575"/>
      <c r="K607" s="575"/>
      <c r="L607" s="575"/>
      <c r="M607" s="575"/>
      <c r="N607" s="575"/>
      <c r="O607" s="575"/>
      <c r="P607" s="575"/>
      <c r="Q607" s="575"/>
      <c r="R607" s="575"/>
      <c r="S607" s="575"/>
      <c r="T607" s="575"/>
      <c r="U607" s="575"/>
      <c r="V607" s="575"/>
      <c r="W607" s="575"/>
      <c r="X607" s="575"/>
    </row>
    <row r="608" spans="1:24" ht="13.5" customHeight="1">
      <c r="A608" s="575"/>
      <c r="B608" s="575"/>
      <c r="C608" s="575"/>
      <c r="D608" s="575"/>
      <c r="E608" s="575"/>
      <c r="F608" s="89"/>
      <c r="G608" s="89"/>
      <c r="H608" s="575"/>
      <c r="I608" s="575"/>
      <c r="J608" s="575"/>
      <c r="K608" s="575"/>
      <c r="L608" s="575"/>
      <c r="M608" s="575"/>
      <c r="N608" s="575"/>
      <c r="O608" s="575"/>
      <c r="P608" s="575"/>
      <c r="Q608" s="575"/>
      <c r="R608" s="575"/>
      <c r="S608" s="575"/>
      <c r="T608" s="575"/>
      <c r="U608" s="575"/>
      <c r="V608" s="575"/>
      <c r="W608" s="575"/>
      <c r="X608" s="575"/>
    </row>
    <row r="609" spans="1:24" ht="13.5" customHeight="1">
      <c r="A609" s="575"/>
      <c r="B609" s="575"/>
      <c r="C609" s="575"/>
      <c r="D609" s="575"/>
      <c r="E609" s="575"/>
      <c r="F609" s="89"/>
      <c r="G609" s="89"/>
      <c r="H609" s="575"/>
      <c r="I609" s="575"/>
      <c r="J609" s="575"/>
      <c r="K609" s="575"/>
      <c r="L609" s="575"/>
      <c r="M609" s="575"/>
      <c r="N609" s="575"/>
      <c r="O609" s="575"/>
      <c r="P609" s="575"/>
      <c r="Q609" s="575"/>
      <c r="R609" s="575"/>
      <c r="S609" s="575"/>
      <c r="T609" s="575"/>
      <c r="U609" s="575"/>
      <c r="V609" s="575"/>
      <c r="W609" s="575"/>
      <c r="X609" s="575"/>
    </row>
    <row r="610" spans="1:24" ht="13.5" customHeight="1">
      <c r="A610" s="575"/>
      <c r="B610" s="575"/>
      <c r="C610" s="575"/>
      <c r="D610" s="575"/>
      <c r="E610" s="575"/>
      <c r="F610" s="89"/>
      <c r="G610" s="89"/>
      <c r="H610" s="575"/>
      <c r="I610" s="575"/>
      <c r="J610" s="575"/>
      <c r="K610" s="575"/>
      <c r="L610" s="575"/>
      <c r="M610" s="575"/>
      <c r="N610" s="575"/>
      <c r="O610" s="575"/>
      <c r="P610" s="575"/>
      <c r="Q610" s="575"/>
      <c r="R610" s="575"/>
      <c r="S610" s="575"/>
      <c r="T610" s="575"/>
      <c r="U610" s="575"/>
      <c r="V610" s="575"/>
      <c r="W610" s="575"/>
      <c r="X610" s="575"/>
    </row>
    <row r="611" spans="1:24" ht="13.5" customHeight="1">
      <c r="A611" s="575"/>
      <c r="B611" s="575"/>
      <c r="C611" s="575"/>
      <c r="D611" s="575"/>
      <c r="E611" s="575"/>
      <c r="F611" s="89"/>
      <c r="G611" s="89"/>
      <c r="H611" s="575"/>
      <c r="I611" s="575"/>
      <c r="J611" s="575"/>
      <c r="K611" s="575"/>
      <c r="L611" s="575"/>
      <c r="M611" s="575"/>
      <c r="N611" s="575"/>
      <c r="O611" s="575"/>
      <c r="P611" s="575"/>
      <c r="Q611" s="575"/>
      <c r="R611" s="575"/>
      <c r="S611" s="575"/>
      <c r="T611" s="575"/>
      <c r="U611" s="575"/>
      <c r="V611" s="575"/>
      <c r="W611" s="575"/>
      <c r="X611" s="575"/>
    </row>
    <row r="612" spans="1:24" ht="13.5" customHeight="1">
      <c r="A612" s="575"/>
      <c r="B612" s="575"/>
      <c r="C612" s="575"/>
      <c r="D612" s="575"/>
      <c r="E612" s="575"/>
      <c r="F612" s="89"/>
      <c r="G612" s="89"/>
      <c r="H612" s="575"/>
      <c r="I612" s="575"/>
      <c r="J612" s="575"/>
      <c r="K612" s="575"/>
      <c r="L612" s="575"/>
      <c r="M612" s="575"/>
      <c r="N612" s="575"/>
      <c r="O612" s="575"/>
      <c r="P612" s="575"/>
      <c r="Q612" s="575"/>
      <c r="R612" s="575"/>
      <c r="S612" s="575"/>
      <c r="T612" s="575"/>
      <c r="U612" s="575"/>
      <c r="V612" s="575"/>
      <c r="W612" s="575"/>
      <c r="X612" s="575"/>
    </row>
    <row r="613" spans="1:24" ht="13.5" customHeight="1">
      <c r="A613" s="575"/>
      <c r="B613" s="575"/>
      <c r="C613" s="575"/>
      <c r="D613" s="575"/>
      <c r="E613" s="575"/>
      <c r="F613" s="89"/>
      <c r="G613" s="89"/>
      <c r="H613" s="575"/>
      <c r="I613" s="575"/>
      <c r="J613" s="575"/>
      <c r="K613" s="575"/>
      <c r="L613" s="575"/>
      <c r="M613" s="575"/>
      <c r="N613" s="575"/>
      <c r="O613" s="575"/>
      <c r="P613" s="575"/>
      <c r="Q613" s="575"/>
      <c r="R613" s="575"/>
      <c r="S613" s="575"/>
      <c r="T613" s="575"/>
      <c r="U613" s="575"/>
      <c r="V613" s="575"/>
      <c r="W613" s="575"/>
      <c r="X613" s="575"/>
    </row>
    <row r="614" spans="1:24" ht="13.5" customHeight="1">
      <c r="A614" s="575"/>
      <c r="B614" s="575"/>
      <c r="C614" s="575"/>
      <c r="D614" s="575"/>
      <c r="E614" s="575"/>
      <c r="F614" s="89"/>
      <c r="G614" s="89"/>
      <c r="H614" s="575"/>
      <c r="I614" s="575"/>
      <c r="J614" s="575"/>
      <c r="K614" s="575"/>
      <c r="L614" s="575"/>
      <c r="M614" s="575"/>
      <c r="N614" s="575"/>
      <c r="O614" s="575"/>
      <c r="P614" s="575"/>
      <c r="Q614" s="575"/>
      <c r="R614" s="575"/>
      <c r="S614" s="575"/>
      <c r="T614" s="575"/>
      <c r="U614" s="575"/>
      <c r="V614" s="575"/>
      <c r="W614" s="575"/>
      <c r="X614" s="575"/>
    </row>
    <row r="615" spans="1:24" ht="13.5" customHeight="1">
      <c r="A615" s="575"/>
      <c r="B615" s="575"/>
      <c r="C615" s="575"/>
      <c r="D615" s="575"/>
      <c r="E615" s="575"/>
      <c r="F615" s="89"/>
      <c r="G615" s="89"/>
      <c r="H615" s="575"/>
      <c r="I615" s="575"/>
      <c r="J615" s="575"/>
      <c r="K615" s="575"/>
      <c r="L615" s="575"/>
      <c r="M615" s="575"/>
      <c r="N615" s="575"/>
      <c r="O615" s="575"/>
      <c r="P615" s="575"/>
      <c r="Q615" s="575"/>
      <c r="R615" s="575"/>
      <c r="S615" s="575"/>
      <c r="T615" s="575"/>
      <c r="U615" s="575"/>
      <c r="V615" s="575"/>
      <c r="W615" s="575"/>
      <c r="X615" s="575"/>
    </row>
    <row r="616" spans="1:24" ht="13.5" customHeight="1">
      <c r="A616" s="575"/>
      <c r="B616" s="575"/>
      <c r="C616" s="575"/>
      <c r="D616" s="575"/>
      <c r="E616" s="575"/>
      <c r="F616" s="89"/>
      <c r="G616" s="89"/>
      <c r="H616" s="575"/>
      <c r="I616" s="575"/>
      <c r="J616" s="575"/>
      <c r="K616" s="575"/>
      <c r="L616" s="575"/>
      <c r="M616" s="575"/>
      <c r="N616" s="575"/>
      <c r="O616" s="575"/>
      <c r="P616" s="575"/>
      <c r="Q616" s="575"/>
      <c r="R616" s="575"/>
      <c r="S616" s="575"/>
      <c r="T616" s="575"/>
      <c r="U616" s="575"/>
      <c r="V616" s="575"/>
      <c r="W616" s="575"/>
      <c r="X616" s="575"/>
    </row>
    <row r="617" spans="1:24" ht="13.5" customHeight="1">
      <c r="A617" s="575"/>
      <c r="B617" s="575"/>
      <c r="C617" s="575"/>
      <c r="D617" s="575"/>
      <c r="E617" s="575"/>
      <c r="F617" s="89"/>
      <c r="G617" s="89"/>
      <c r="H617" s="575"/>
      <c r="I617" s="575"/>
      <c r="J617" s="575"/>
      <c r="K617" s="575"/>
      <c r="L617" s="575"/>
      <c r="M617" s="575"/>
      <c r="N617" s="575"/>
      <c r="O617" s="575"/>
      <c r="P617" s="575"/>
      <c r="Q617" s="575"/>
      <c r="R617" s="575"/>
      <c r="S617" s="575"/>
      <c r="T617" s="575"/>
      <c r="U617" s="575"/>
      <c r="V617" s="575"/>
      <c r="W617" s="575"/>
      <c r="X617" s="575"/>
    </row>
    <row r="618" spans="1:24" ht="13.5" customHeight="1">
      <c r="A618" s="575"/>
      <c r="B618" s="575"/>
      <c r="C618" s="575"/>
      <c r="D618" s="575"/>
      <c r="E618" s="575"/>
      <c r="F618" s="89"/>
      <c r="G618" s="89"/>
      <c r="H618" s="575"/>
      <c r="I618" s="575"/>
      <c r="J618" s="575"/>
      <c r="K618" s="575"/>
      <c r="L618" s="575"/>
      <c r="M618" s="575"/>
      <c r="N618" s="575"/>
      <c r="O618" s="575"/>
      <c r="P618" s="575"/>
      <c r="Q618" s="575"/>
      <c r="R618" s="575"/>
      <c r="S618" s="575"/>
      <c r="T618" s="575"/>
      <c r="U618" s="575"/>
      <c r="V618" s="575"/>
      <c r="W618" s="575"/>
      <c r="X618" s="575"/>
    </row>
    <row r="619" spans="1:24" ht="13.5" customHeight="1">
      <c r="A619" s="575"/>
      <c r="B619" s="575"/>
      <c r="C619" s="575"/>
      <c r="D619" s="575"/>
      <c r="E619" s="575"/>
      <c r="F619" s="89"/>
      <c r="G619" s="89"/>
      <c r="H619" s="575"/>
      <c r="I619" s="575"/>
      <c r="J619" s="575"/>
      <c r="K619" s="575"/>
      <c r="L619" s="575"/>
      <c r="M619" s="575"/>
      <c r="N619" s="575"/>
      <c r="O619" s="575"/>
      <c r="P619" s="575"/>
      <c r="Q619" s="575"/>
      <c r="R619" s="575"/>
      <c r="S619" s="575"/>
      <c r="T619" s="575"/>
      <c r="U619" s="575"/>
      <c r="V619" s="575"/>
      <c r="W619" s="575"/>
      <c r="X619" s="575"/>
    </row>
    <row r="620" spans="1:24" ht="13.5" customHeight="1">
      <c r="A620" s="575"/>
      <c r="B620" s="575"/>
      <c r="C620" s="575"/>
      <c r="D620" s="575"/>
      <c r="E620" s="575"/>
      <c r="F620" s="89"/>
      <c r="G620" s="89"/>
      <c r="H620" s="575"/>
      <c r="I620" s="575"/>
      <c r="J620" s="575"/>
      <c r="K620" s="575"/>
      <c r="L620" s="575"/>
      <c r="M620" s="575"/>
      <c r="N620" s="575"/>
      <c r="O620" s="575"/>
      <c r="P620" s="575"/>
      <c r="Q620" s="575"/>
      <c r="R620" s="575"/>
      <c r="S620" s="575"/>
      <c r="T620" s="575"/>
      <c r="U620" s="575"/>
      <c r="V620" s="575"/>
      <c r="W620" s="575"/>
      <c r="X620" s="575"/>
    </row>
    <row r="621" spans="1:24" ht="13.5" customHeight="1">
      <c r="A621" s="575"/>
      <c r="B621" s="575"/>
      <c r="C621" s="575"/>
      <c r="D621" s="575"/>
      <c r="E621" s="575"/>
      <c r="F621" s="89"/>
      <c r="G621" s="89"/>
      <c r="H621" s="575"/>
      <c r="I621" s="575"/>
      <c r="J621" s="575"/>
      <c r="K621" s="575"/>
      <c r="L621" s="575"/>
      <c r="M621" s="575"/>
      <c r="N621" s="575"/>
      <c r="O621" s="575"/>
      <c r="P621" s="575"/>
      <c r="Q621" s="575"/>
      <c r="R621" s="575"/>
      <c r="S621" s="575"/>
      <c r="T621" s="575"/>
      <c r="U621" s="575"/>
      <c r="V621" s="575"/>
      <c r="W621" s="575"/>
      <c r="X621" s="575"/>
    </row>
    <row r="622" spans="1:24" ht="13.5" customHeight="1">
      <c r="A622" s="575"/>
      <c r="B622" s="575"/>
      <c r="C622" s="575"/>
      <c r="D622" s="575"/>
      <c r="E622" s="575"/>
      <c r="F622" s="89"/>
      <c r="G622" s="89"/>
      <c r="H622" s="575"/>
      <c r="I622" s="575"/>
      <c r="J622" s="575"/>
      <c r="K622" s="575"/>
      <c r="L622" s="575"/>
      <c r="M622" s="575"/>
      <c r="N622" s="575"/>
      <c r="O622" s="575"/>
      <c r="P622" s="575"/>
      <c r="Q622" s="575"/>
      <c r="R622" s="575"/>
      <c r="S622" s="575"/>
      <c r="T622" s="575"/>
      <c r="U622" s="575"/>
      <c r="V622" s="575"/>
      <c r="W622" s="575"/>
      <c r="X622" s="575"/>
    </row>
    <row r="623" spans="1:24" ht="13.5" customHeight="1">
      <c r="A623" s="575"/>
      <c r="B623" s="575"/>
      <c r="C623" s="575"/>
      <c r="D623" s="575"/>
      <c r="E623" s="575"/>
      <c r="F623" s="89"/>
      <c r="G623" s="89"/>
      <c r="H623" s="575"/>
      <c r="I623" s="575"/>
      <c r="J623" s="575"/>
      <c r="K623" s="575"/>
      <c r="L623" s="575"/>
      <c r="M623" s="575"/>
      <c r="N623" s="575"/>
      <c r="O623" s="575"/>
      <c r="P623" s="575"/>
      <c r="Q623" s="575"/>
      <c r="R623" s="575"/>
      <c r="S623" s="575"/>
      <c r="T623" s="575"/>
      <c r="U623" s="575"/>
      <c r="V623" s="575"/>
      <c r="W623" s="575"/>
      <c r="X623" s="575"/>
    </row>
    <row r="624" spans="1:24" ht="13.5" customHeight="1">
      <c r="A624" s="575"/>
      <c r="B624" s="575"/>
      <c r="C624" s="575"/>
      <c r="D624" s="575"/>
      <c r="E624" s="575"/>
      <c r="F624" s="89"/>
      <c r="G624" s="89"/>
      <c r="H624" s="575"/>
      <c r="I624" s="575"/>
      <c r="J624" s="575"/>
      <c r="K624" s="575"/>
      <c r="L624" s="575"/>
      <c r="M624" s="575"/>
      <c r="N624" s="575"/>
      <c r="O624" s="575"/>
      <c r="P624" s="575"/>
      <c r="Q624" s="575"/>
      <c r="R624" s="575"/>
      <c r="S624" s="575"/>
      <c r="T624" s="575"/>
      <c r="U624" s="575"/>
      <c r="V624" s="575"/>
      <c r="W624" s="575"/>
      <c r="X624" s="575"/>
    </row>
    <row r="625" spans="1:24" ht="13.5" customHeight="1">
      <c r="A625" s="575"/>
      <c r="B625" s="575"/>
      <c r="C625" s="575"/>
      <c r="D625" s="575"/>
      <c r="E625" s="575"/>
      <c r="F625" s="89"/>
      <c r="G625" s="89"/>
      <c r="H625" s="575"/>
      <c r="I625" s="575"/>
      <c r="J625" s="575"/>
      <c r="K625" s="575"/>
      <c r="L625" s="575"/>
      <c r="M625" s="575"/>
      <c r="N625" s="575"/>
      <c r="O625" s="575"/>
      <c r="P625" s="575"/>
      <c r="Q625" s="575"/>
      <c r="R625" s="575"/>
      <c r="S625" s="575"/>
      <c r="T625" s="575"/>
      <c r="U625" s="575"/>
      <c r="V625" s="575"/>
      <c r="W625" s="575"/>
      <c r="X625" s="575"/>
    </row>
    <row r="626" spans="1:24" ht="13.5" customHeight="1">
      <c r="A626" s="575"/>
      <c r="B626" s="575"/>
      <c r="C626" s="575"/>
      <c r="D626" s="575"/>
      <c r="E626" s="575"/>
      <c r="F626" s="89"/>
      <c r="G626" s="89"/>
      <c r="H626" s="575"/>
      <c r="I626" s="575"/>
      <c r="J626" s="575"/>
      <c r="K626" s="575"/>
      <c r="L626" s="575"/>
      <c r="M626" s="575"/>
      <c r="N626" s="575"/>
      <c r="O626" s="575"/>
      <c r="P626" s="575"/>
      <c r="Q626" s="575"/>
      <c r="R626" s="575"/>
      <c r="S626" s="575"/>
      <c r="T626" s="575"/>
      <c r="U626" s="575"/>
      <c r="V626" s="575"/>
      <c r="W626" s="575"/>
      <c r="X626" s="575"/>
    </row>
    <row r="627" spans="1:24" ht="13.5" customHeight="1">
      <c r="A627" s="575"/>
      <c r="B627" s="575"/>
      <c r="C627" s="575"/>
      <c r="D627" s="575"/>
      <c r="E627" s="575"/>
      <c r="F627" s="89"/>
      <c r="G627" s="89"/>
      <c r="H627" s="575"/>
      <c r="I627" s="575"/>
      <c r="J627" s="575"/>
      <c r="K627" s="575"/>
      <c r="L627" s="575"/>
      <c r="M627" s="575"/>
      <c r="N627" s="575"/>
      <c r="O627" s="575"/>
      <c r="P627" s="575"/>
      <c r="Q627" s="575"/>
      <c r="R627" s="575"/>
      <c r="S627" s="575"/>
      <c r="T627" s="575"/>
      <c r="U627" s="575"/>
      <c r="V627" s="575"/>
      <c r="W627" s="575"/>
      <c r="X627" s="575"/>
    </row>
    <row r="628" spans="1:24" ht="13.5" customHeight="1">
      <c r="A628" s="575"/>
      <c r="B628" s="575"/>
      <c r="C628" s="575"/>
      <c r="D628" s="575"/>
      <c r="E628" s="575"/>
      <c r="F628" s="89"/>
      <c r="G628" s="89"/>
      <c r="H628" s="575"/>
      <c r="I628" s="575"/>
      <c r="J628" s="575"/>
      <c r="K628" s="575"/>
      <c r="L628" s="575"/>
      <c r="M628" s="575"/>
      <c r="N628" s="575"/>
      <c r="O628" s="575"/>
      <c r="P628" s="575"/>
      <c r="Q628" s="575"/>
      <c r="R628" s="575"/>
      <c r="S628" s="575"/>
      <c r="T628" s="575"/>
      <c r="U628" s="575"/>
      <c r="V628" s="575"/>
      <c r="W628" s="575"/>
      <c r="X628" s="575"/>
    </row>
    <row r="629" spans="1:24" ht="13.5" customHeight="1">
      <c r="A629" s="575"/>
      <c r="B629" s="575"/>
      <c r="C629" s="575"/>
      <c r="D629" s="575"/>
      <c r="E629" s="575"/>
      <c r="F629" s="89"/>
      <c r="G629" s="89"/>
      <c r="H629" s="575"/>
      <c r="I629" s="575"/>
      <c r="J629" s="575"/>
      <c r="K629" s="575"/>
      <c r="L629" s="575"/>
      <c r="M629" s="575"/>
      <c r="N629" s="575"/>
      <c r="O629" s="575"/>
      <c r="P629" s="575"/>
      <c r="Q629" s="575"/>
      <c r="R629" s="575"/>
      <c r="S629" s="575"/>
      <c r="T629" s="575"/>
      <c r="U629" s="575"/>
      <c r="V629" s="575"/>
      <c r="W629" s="575"/>
      <c r="X629" s="575"/>
    </row>
    <row r="630" spans="1:24" ht="13.5" customHeight="1">
      <c r="A630" s="575"/>
      <c r="B630" s="575"/>
      <c r="C630" s="575"/>
      <c r="D630" s="575"/>
      <c r="E630" s="575"/>
      <c r="F630" s="89"/>
      <c r="G630" s="89"/>
      <c r="H630" s="575"/>
      <c r="I630" s="575"/>
      <c r="J630" s="575"/>
      <c r="K630" s="575"/>
      <c r="L630" s="575"/>
      <c r="M630" s="575"/>
      <c r="N630" s="575"/>
      <c r="O630" s="575"/>
      <c r="P630" s="575"/>
      <c r="Q630" s="575"/>
      <c r="R630" s="575"/>
      <c r="S630" s="575"/>
      <c r="T630" s="575"/>
      <c r="U630" s="575"/>
      <c r="V630" s="575"/>
      <c r="W630" s="575"/>
      <c r="X630" s="575"/>
    </row>
    <row r="631" spans="1:24" ht="13.5" customHeight="1">
      <c r="A631" s="575"/>
      <c r="B631" s="575"/>
      <c r="C631" s="575"/>
      <c r="D631" s="575"/>
      <c r="E631" s="575"/>
      <c r="F631" s="89"/>
      <c r="G631" s="89"/>
      <c r="H631" s="575"/>
      <c r="I631" s="575"/>
      <c r="J631" s="575"/>
      <c r="K631" s="575"/>
      <c r="L631" s="575"/>
      <c r="M631" s="575"/>
      <c r="N631" s="575"/>
      <c r="O631" s="575"/>
      <c r="P631" s="575"/>
      <c r="Q631" s="575"/>
      <c r="R631" s="575"/>
      <c r="S631" s="575"/>
      <c r="T631" s="575"/>
      <c r="U631" s="575"/>
      <c r="V631" s="575"/>
      <c r="W631" s="575"/>
      <c r="X631" s="575"/>
    </row>
    <row r="632" spans="1:24" ht="13.5" customHeight="1">
      <c r="A632" s="575"/>
      <c r="B632" s="575"/>
      <c r="C632" s="575"/>
      <c r="D632" s="575"/>
      <c r="E632" s="575"/>
      <c r="F632" s="89"/>
      <c r="G632" s="89"/>
      <c r="H632" s="575"/>
      <c r="I632" s="575"/>
      <c r="J632" s="575"/>
      <c r="K632" s="575"/>
      <c r="L632" s="575"/>
      <c r="M632" s="575"/>
      <c r="N632" s="575"/>
      <c r="O632" s="575"/>
      <c r="P632" s="575"/>
      <c r="Q632" s="575"/>
      <c r="R632" s="575"/>
      <c r="S632" s="575"/>
      <c r="T632" s="575"/>
      <c r="U632" s="575"/>
      <c r="V632" s="575"/>
      <c r="W632" s="575"/>
      <c r="X632" s="575"/>
    </row>
    <row r="633" spans="1:24" ht="13.5" customHeight="1">
      <c r="A633" s="575"/>
      <c r="B633" s="575"/>
      <c r="C633" s="575"/>
      <c r="D633" s="575"/>
      <c r="E633" s="575"/>
      <c r="F633" s="89"/>
      <c r="G633" s="89"/>
      <c r="H633" s="575"/>
      <c r="I633" s="575"/>
      <c r="J633" s="575"/>
      <c r="K633" s="575"/>
      <c r="L633" s="575"/>
      <c r="M633" s="575"/>
      <c r="N633" s="575"/>
      <c r="O633" s="575"/>
      <c r="P633" s="575"/>
      <c r="Q633" s="575"/>
      <c r="R633" s="575"/>
      <c r="S633" s="575"/>
      <c r="T633" s="575"/>
      <c r="U633" s="575"/>
      <c r="V633" s="575"/>
      <c r="W633" s="575"/>
      <c r="X633" s="575"/>
    </row>
    <row r="634" spans="1:24" ht="13.5" customHeight="1">
      <c r="A634" s="575"/>
      <c r="B634" s="575"/>
      <c r="C634" s="575"/>
      <c r="D634" s="575"/>
      <c r="E634" s="575"/>
      <c r="F634" s="89"/>
      <c r="G634" s="89"/>
      <c r="H634" s="575"/>
      <c r="I634" s="575"/>
      <c r="J634" s="575"/>
      <c r="K634" s="575"/>
      <c r="L634" s="575"/>
      <c r="M634" s="575"/>
      <c r="N634" s="575"/>
      <c r="O634" s="575"/>
      <c r="P634" s="575"/>
      <c r="Q634" s="575"/>
      <c r="R634" s="575"/>
      <c r="S634" s="575"/>
      <c r="T634" s="575"/>
      <c r="U634" s="575"/>
      <c r="V634" s="575"/>
      <c r="W634" s="575"/>
      <c r="X634" s="575"/>
    </row>
    <row r="635" spans="1:24" ht="13.5" customHeight="1">
      <c r="A635" s="575"/>
      <c r="B635" s="575"/>
      <c r="C635" s="575"/>
      <c r="D635" s="575"/>
      <c r="E635" s="575"/>
      <c r="F635" s="89"/>
      <c r="G635" s="89"/>
      <c r="H635" s="575"/>
      <c r="I635" s="575"/>
      <c r="J635" s="575"/>
      <c r="K635" s="575"/>
      <c r="L635" s="575"/>
      <c r="M635" s="575"/>
      <c r="N635" s="575"/>
      <c r="O635" s="575"/>
      <c r="P635" s="575"/>
      <c r="Q635" s="575"/>
      <c r="R635" s="575"/>
      <c r="S635" s="575"/>
      <c r="T635" s="575"/>
      <c r="U635" s="575"/>
      <c r="V635" s="575"/>
      <c r="W635" s="575"/>
      <c r="X635" s="575"/>
    </row>
    <row r="636" spans="1:24" ht="13.5" customHeight="1">
      <c r="A636" s="575"/>
      <c r="B636" s="575"/>
      <c r="C636" s="575"/>
      <c r="D636" s="575"/>
      <c r="E636" s="575"/>
      <c r="F636" s="89"/>
      <c r="G636" s="89"/>
      <c r="H636" s="575"/>
      <c r="I636" s="575"/>
      <c r="J636" s="575"/>
      <c r="K636" s="575"/>
      <c r="L636" s="575"/>
      <c r="M636" s="575"/>
      <c r="N636" s="575"/>
      <c r="O636" s="575"/>
      <c r="P636" s="575"/>
      <c r="Q636" s="575"/>
      <c r="R636" s="575"/>
      <c r="S636" s="575"/>
      <c r="T636" s="575"/>
      <c r="U636" s="575"/>
      <c r="V636" s="575"/>
      <c r="W636" s="575"/>
      <c r="X636" s="575"/>
    </row>
    <row r="637" spans="1:24" ht="13.5" customHeight="1">
      <c r="A637" s="575"/>
      <c r="B637" s="575"/>
      <c r="C637" s="575"/>
      <c r="D637" s="575"/>
      <c r="E637" s="575"/>
      <c r="F637" s="89"/>
      <c r="G637" s="89"/>
      <c r="H637" s="575"/>
      <c r="I637" s="575"/>
      <c r="J637" s="575"/>
      <c r="K637" s="575"/>
      <c r="L637" s="575"/>
      <c r="M637" s="575"/>
      <c r="N637" s="575"/>
      <c r="O637" s="575"/>
      <c r="P637" s="575"/>
      <c r="Q637" s="575"/>
      <c r="R637" s="575"/>
      <c r="S637" s="575"/>
      <c r="T637" s="575"/>
      <c r="U637" s="575"/>
      <c r="V637" s="575"/>
      <c r="W637" s="575"/>
      <c r="X637" s="575"/>
    </row>
    <row r="638" spans="1:24" ht="13.5" customHeight="1">
      <c r="A638" s="575"/>
      <c r="B638" s="575"/>
      <c r="C638" s="575"/>
      <c r="D638" s="575"/>
      <c r="E638" s="575"/>
      <c r="F638" s="89"/>
      <c r="G638" s="89"/>
      <c r="H638" s="575"/>
      <c r="I638" s="575"/>
      <c r="J638" s="575"/>
      <c r="K638" s="575"/>
      <c r="L638" s="575"/>
      <c r="M638" s="575"/>
      <c r="N638" s="575"/>
      <c r="O638" s="575"/>
      <c r="P638" s="575"/>
      <c r="Q638" s="575"/>
      <c r="R638" s="575"/>
      <c r="S638" s="575"/>
      <c r="T638" s="575"/>
      <c r="U638" s="575"/>
      <c r="V638" s="575"/>
      <c r="W638" s="575"/>
      <c r="X638" s="575"/>
    </row>
    <row r="639" spans="1:24" ht="13.5" customHeight="1">
      <c r="A639" s="575"/>
      <c r="B639" s="575"/>
      <c r="C639" s="575"/>
      <c r="D639" s="575"/>
      <c r="E639" s="575"/>
      <c r="F639" s="89"/>
      <c r="G639" s="89"/>
      <c r="H639" s="575"/>
      <c r="I639" s="575"/>
      <c r="J639" s="575"/>
      <c r="K639" s="575"/>
      <c r="L639" s="575"/>
      <c r="M639" s="575"/>
      <c r="N639" s="575"/>
      <c r="O639" s="575"/>
      <c r="P639" s="575"/>
      <c r="Q639" s="575"/>
      <c r="R639" s="575"/>
      <c r="S639" s="575"/>
      <c r="T639" s="575"/>
      <c r="U639" s="575"/>
      <c r="V639" s="575"/>
      <c r="W639" s="575"/>
      <c r="X639" s="575"/>
    </row>
    <row r="640" spans="1:24" ht="13.5" customHeight="1">
      <c r="A640" s="575"/>
      <c r="B640" s="575"/>
      <c r="C640" s="575"/>
      <c r="D640" s="575"/>
      <c r="E640" s="575"/>
      <c r="F640" s="89"/>
      <c r="G640" s="89"/>
      <c r="H640" s="575"/>
      <c r="I640" s="575"/>
      <c r="J640" s="575"/>
      <c r="K640" s="575"/>
      <c r="L640" s="575"/>
      <c r="M640" s="575"/>
      <c r="N640" s="575"/>
      <c r="O640" s="575"/>
      <c r="P640" s="575"/>
      <c r="Q640" s="575"/>
      <c r="R640" s="575"/>
      <c r="S640" s="575"/>
      <c r="T640" s="575"/>
      <c r="U640" s="575"/>
      <c r="V640" s="575"/>
      <c r="W640" s="575"/>
      <c r="X640" s="575"/>
    </row>
    <row r="641" spans="1:24" ht="13.5" customHeight="1">
      <c r="A641" s="575"/>
      <c r="B641" s="575"/>
      <c r="C641" s="575"/>
      <c r="D641" s="575"/>
      <c r="E641" s="575"/>
      <c r="F641" s="89"/>
      <c r="G641" s="89"/>
      <c r="H641" s="575"/>
      <c r="I641" s="575"/>
      <c r="J641" s="575"/>
      <c r="K641" s="575"/>
      <c r="L641" s="575"/>
      <c r="M641" s="575"/>
      <c r="N641" s="575"/>
      <c r="O641" s="575"/>
      <c r="P641" s="575"/>
      <c r="Q641" s="575"/>
      <c r="R641" s="575"/>
      <c r="S641" s="575"/>
      <c r="T641" s="575"/>
      <c r="U641" s="575"/>
      <c r="V641" s="575"/>
      <c r="W641" s="575"/>
      <c r="X641" s="575"/>
    </row>
    <row r="642" spans="1:24" ht="13.5" customHeight="1">
      <c r="A642" s="575"/>
      <c r="B642" s="575"/>
      <c r="C642" s="575"/>
      <c r="D642" s="575"/>
      <c r="E642" s="575"/>
      <c r="F642" s="89"/>
      <c r="G642" s="89"/>
      <c r="H642" s="575"/>
      <c r="I642" s="575"/>
      <c r="J642" s="575"/>
      <c r="K642" s="575"/>
      <c r="L642" s="575"/>
      <c r="M642" s="575"/>
      <c r="N642" s="575"/>
      <c r="O642" s="575"/>
      <c r="P642" s="575"/>
      <c r="Q642" s="575"/>
      <c r="R642" s="575"/>
      <c r="S642" s="575"/>
      <c r="T642" s="575"/>
      <c r="U642" s="575"/>
      <c r="V642" s="575"/>
      <c r="W642" s="575"/>
      <c r="X642" s="575"/>
    </row>
    <row r="643" spans="1:24" ht="13.5" customHeight="1">
      <c r="A643" s="575"/>
      <c r="B643" s="575"/>
      <c r="C643" s="575"/>
      <c r="D643" s="575"/>
      <c r="E643" s="575"/>
      <c r="F643" s="89"/>
      <c r="G643" s="89"/>
      <c r="H643" s="575"/>
      <c r="I643" s="575"/>
      <c r="J643" s="575"/>
      <c r="K643" s="575"/>
      <c r="L643" s="575"/>
      <c r="M643" s="575"/>
      <c r="N643" s="575"/>
      <c r="O643" s="575"/>
      <c r="P643" s="575"/>
      <c r="Q643" s="575"/>
      <c r="R643" s="575"/>
      <c r="S643" s="575"/>
      <c r="T643" s="575"/>
      <c r="U643" s="575"/>
      <c r="V643" s="575"/>
      <c r="W643" s="575"/>
      <c r="X643" s="575"/>
    </row>
    <row r="644" spans="1:24" ht="13.5" customHeight="1">
      <c r="A644" s="575"/>
      <c r="B644" s="575"/>
      <c r="C644" s="575"/>
      <c r="D644" s="575"/>
      <c r="E644" s="575"/>
      <c r="F644" s="89"/>
      <c r="G644" s="89"/>
      <c r="H644" s="575"/>
      <c r="I644" s="575"/>
      <c r="J644" s="575"/>
      <c r="K644" s="575"/>
      <c r="L644" s="575"/>
      <c r="M644" s="575"/>
      <c r="N644" s="575"/>
      <c r="O644" s="575"/>
      <c r="P644" s="575"/>
      <c r="Q644" s="575"/>
      <c r="R644" s="575"/>
      <c r="S644" s="575"/>
      <c r="T644" s="575"/>
      <c r="U644" s="575"/>
      <c r="V644" s="575"/>
      <c r="W644" s="575"/>
      <c r="X644" s="575"/>
    </row>
    <row r="645" spans="1:24" ht="13.5" customHeight="1">
      <c r="A645" s="575"/>
      <c r="B645" s="575"/>
      <c r="C645" s="575"/>
      <c r="D645" s="575"/>
      <c r="E645" s="575"/>
      <c r="F645" s="89"/>
      <c r="G645" s="89"/>
      <c r="H645" s="575"/>
      <c r="I645" s="575"/>
      <c r="J645" s="575"/>
      <c r="K645" s="575"/>
      <c r="L645" s="575"/>
      <c r="M645" s="575"/>
      <c r="N645" s="575"/>
      <c r="O645" s="575"/>
      <c r="P645" s="575"/>
      <c r="Q645" s="575"/>
      <c r="R645" s="575"/>
      <c r="S645" s="575"/>
      <c r="T645" s="575"/>
      <c r="U645" s="575"/>
      <c r="V645" s="575"/>
      <c r="W645" s="575"/>
      <c r="X645" s="575"/>
    </row>
    <row r="646" spans="1:24" ht="13.5" customHeight="1">
      <c r="A646" s="575"/>
      <c r="B646" s="575"/>
      <c r="C646" s="575"/>
      <c r="D646" s="575"/>
      <c r="E646" s="575"/>
      <c r="F646" s="89"/>
      <c r="G646" s="89"/>
      <c r="H646" s="575"/>
      <c r="I646" s="575"/>
      <c r="J646" s="575"/>
      <c r="K646" s="575"/>
      <c r="L646" s="575"/>
      <c r="M646" s="575"/>
      <c r="N646" s="575"/>
      <c r="O646" s="575"/>
      <c r="P646" s="575"/>
      <c r="Q646" s="575"/>
      <c r="R646" s="575"/>
      <c r="S646" s="575"/>
      <c r="T646" s="575"/>
      <c r="U646" s="575"/>
      <c r="V646" s="575"/>
      <c r="W646" s="575"/>
      <c r="X646" s="575"/>
    </row>
    <row r="647" spans="1:24" ht="13.5" customHeight="1">
      <c r="A647" s="575"/>
      <c r="B647" s="575"/>
      <c r="C647" s="575"/>
      <c r="D647" s="575"/>
      <c r="E647" s="575"/>
      <c r="F647" s="89"/>
      <c r="G647" s="89"/>
      <c r="H647" s="575"/>
      <c r="I647" s="575"/>
      <c r="J647" s="575"/>
      <c r="K647" s="575"/>
      <c r="L647" s="575"/>
      <c r="M647" s="575"/>
      <c r="N647" s="575"/>
      <c r="O647" s="575"/>
      <c r="P647" s="575"/>
      <c r="Q647" s="575"/>
      <c r="R647" s="575"/>
      <c r="S647" s="575"/>
      <c r="T647" s="575"/>
      <c r="U647" s="575"/>
      <c r="V647" s="575"/>
      <c r="W647" s="575"/>
      <c r="X647" s="575"/>
    </row>
    <row r="648" spans="1:24" ht="13.5" customHeight="1">
      <c r="A648" s="575"/>
      <c r="B648" s="575"/>
      <c r="C648" s="575"/>
      <c r="D648" s="575"/>
      <c r="E648" s="575"/>
      <c r="F648" s="89"/>
      <c r="G648" s="89"/>
      <c r="H648" s="575"/>
      <c r="I648" s="575"/>
      <c r="J648" s="575"/>
      <c r="K648" s="575"/>
      <c r="L648" s="575"/>
      <c r="M648" s="575"/>
      <c r="N648" s="575"/>
      <c r="O648" s="575"/>
      <c r="P648" s="575"/>
      <c r="Q648" s="575"/>
      <c r="R648" s="575"/>
      <c r="S648" s="575"/>
      <c r="T648" s="575"/>
      <c r="U648" s="575"/>
      <c r="V648" s="575"/>
      <c r="W648" s="575"/>
      <c r="X648" s="575"/>
    </row>
    <row r="649" spans="1:24" ht="13.5" customHeight="1">
      <c r="A649" s="575"/>
      <c r="B649" s="575"/>
      <c r="C649" s="575"/>
      <c r="D649" s="575"/>
      <c r="E649" s="575"/>
      <c r="F649" s="89"/>
      <c r="G649" s="89"/>
      <c r="H649" s="575"/>
      <c r="I649" s="575"/>
      <c r="J649" s="575"/>
      <c r="K649" s="575"/>
      <c r="L649" s="575"/>
      <c r="M649" s="575"/>
      <c r="N649" s="575"/>
      <c r="O649" s="575"/>
      <c r="P649" s="575"/>
      <c r="Q649" s="575"/>
      <c r="R649" s="575"/>
      <c r="S649" s="575"/>
      <c r="T649" s="575"/>
      <c r="U649" s="575"/>
      <c r="V649" s="575"/>
      <c r="W649" s="575"/>
      <c r="X649" s="575"/>
    </row>
    <row r="650" spans="1:24" ht="13.5" customHeight="1">
      <c r="A650" s="575"/>
      <c r="B650" s="575"/>
      <c r="C650" s="575"/>
      <c r="D650" s="575"/>
      <c r="E650" s="575"/>
      <c r="F650" s="89"/>
      <c r="G650" s="89"/>
      <c r="H650" s="575"/>
      <c r="I650" s="575"/>
      <c r="J650" s="575"/>
      <c r="K650" s="575"/>
      <c r="L650" s="575"/>
      <c r="M650" s="575"/>
      <c r="N650" s="575"/>
      <c r="O650" s="575"/>
      <c r="P650" s="575"/>
      <c r="Q650" s="575"/>
      <c r="R650" s="575"/>
      <c r="S650" s="575"/>
      <c r="T650" s="575"/>
      <c r="U650" s="575"/>
      <c r="V650" s="575"/>
      <c r="W650" s="575"/>
      <c r="X650" s="575"/>
    </row>
    <row r="651" spans="1:24" ht="13.5" customHeight="1">
      <c r="A651" s="575"/>
      <c r="B651" s="575"/>
      <c r="C651" s="575"/>
      <c r="D651" s="575"/>
      <c r="E651" s="575"/>
      <c r="F651" s="89"/>
      <c r="G651" s="89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</row>
    <row r="652" spans="1:24" ht="13.5" customHeight="1">
      <c r="A652" s="575"/>
      <c r="B652" s="575"/>
      <c r="C652" s="575"/>
      <c r="D652" s="575"/>
      <c r="E652" s="575"/>
      <c r="F652" s="89"/>
      <c r="G652" s="89"/>
      <c r="H652" s="575"/>
      <c r="I652" s="575"/>
      <c r="J652" s="575"/>
      <c r="K652" s="575"/>
      <c r="L652" s="575"/>
      <c r="M652" s="575"/>
      <c r="N652" s="575"/>
      <c r="O652" s="575"/>
      <c r="P652" s="575"/>
      <c r="Q652" s="575"/>
      <c r="R652" s="575"/>
      <c r="S652" s="575"/>
      <c r="T652" s="575"/>
      <c r="U652" s="575"/>
      <c r="V652" s="575"/>
      <c r="W652" s="575"/>
      <c r="X652" s="575"/>
    </row>
    <row r="653" spans="1:24" ht="13.5" customHeight="1">
      <c r="A653" s="575"/>
      <c r="B653" s="575"/>
      <c r="C653" s="575"/>
      <c r="D653" s="575"/>
      <c r="E653" s="575"/>
      <c r="F653" s="89"/>
      <c r="G653" s="89"/>
      <c r="H653" s="575"/>
      <c r="I653" s="575"/>
      <c r="J653" s="575"/>
      <c r="K653" s="575"/>
      <c r="L653" s="575"/>
      <c r="M653" s="575"/>
      <c r="N653" s="575"/>
      <c r="O653" s="575"/>
      <c r="P653" s="575"/>
      <c r="Q653" s="575"/>
      <c r="R653" s="575"/>
      <c r="S653" s="575"/>
      <c r="T653" s="575"/>
      <c r="U653" s="575"/>
      <c r="V653" s="575"/>
      <c r="W653" s="575"/>
      <c r="X653" s="575"/>
    </row>
    <row r="654" spans="1:24" ht="13.5" customHeight="1">
      <c r="A654" s="575"/>
      <c r="B654" s="575"/>
      <c r="C654" s="575"/>
      <c r="D654" s="575"/>
      <c r="E654" s="575"/>
      <c r="F654" s="89"/>
      <c r="G654" s="89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</row>
    <row r="655" spans="1:24" ht="13.5" customHeight="1">
      <c r="A655" s="575"/>
      <c r="B655" s="575"/>
      <c r="C655" s="575"/>
      <c r="D655" s="575"/>
      <c r="E655" s="575"/>
      <c r="F655" s="89"/>
      <c r="G655" s="89"/>
      <c r="H655" s="575"/>
      <c r="I655" s="575"/>
      <c r="J655" s="575"/>
      <c r="K655" s="575"/>
      <c r="L655" s="575"/>
      <c r="M655" s="575"/>
      <c r="N655" s="575"/>
      <c r="O655" s="575"/>
      <c r="P655" s="575"/>
      <c r="Q655" s="575"/>
      <c r="R655" s="575"/>
      <c r="S655" s="575"/>
      <c r="T655" s="575"/>
      <c r="U655" s="575"/>
      <c r="V655" s="575"/>
      <c r="W655" s="575"/>
      <c r="X655" s="575"/>
    </row>
    <row r="656" spans="1:24" ht="13.5" customHeight="1">
      <c r="A656" s="575"/>
      <c r="B656" s="575"/>
      <c r="C656" s="575"/>
      <c r="D656" s="575"/>
      <c r="E656" s="575"/>
      <c r="F656" s="89"/>
      <c r="G656" s="89"/>
      <c r="H656" s="575"/>
      <c r="I656" s="575"/>
      <c r="J656" s="575"/>
      <c r="K656" s="575"/>
      <c r="L656" s="575"/>
      <c r="M656" s="575"/>
      <c r="N656" s="575"/>
      <c r="O656" s="575"/>
      <c r="P656" s="575"/>
      <c r="Q656" s="575"/>
      <c r="R656" s="575"/>
      <c r="S656" s="575"/>
      <c r="T656" s="575"/>
      <c r="U656" s="575"/>
      <c r="V656" s="575"/>
      <c r="W656" s="575"/>
      <c r="X656" s="575"/>
    </row>
    <row r="657" spans="1:24" ht="13.5" customHeight="1">
      <c r="A657" s="575"/>
      <c r="B657" s="575"/>
      <c r="C657" s="575"/>
      <c r="D657" s="575"/>
      <c r="E657" s="575"/>
      <c r="F657" s="89"/>
      <c r="G657" s="89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</row>
    <row r="658" spans="1:24" ht="13.5" customHeight="1">
      <c r="A658" s="575"/>
      <c r="B658" s="575"/>
      <c r="C658" s="575"/>
      <c r="D658" s="575"/>
      <c r="E658" s="575"/>
      <c r="F658" s="89"/>
      <c r="G658" s="89"/>
      <c r="H658" s="575"/>
      <c r="I658" s="575"/>
      <c r="J658" s="575"/>
      <c r="K658" s="575"/>
      <c r="L658" s="575"/>
      <c r="M658" s="575"/>
      <c r="N658" s="575"/>
      <c r="O658" s="575"/>
      <c r="P658" s="575"/>
      <c r="Q658" s="575"/>
      <c r="R658" s="575"/>
      <c r="S658" s="575"/>
      <c r="T658" s="575"/>
      <c r="U658" s="575"/>
      <c r="V658" s="575"/>
      <c r="W658" s="575"/>
      <c r="X658" s="575"/>
    </row>
    <row r="659" spans="1:24" ht="13.5" customHeight="1">
      <c r="A659" s="575"/>
      <c r="B659" s="575"/>
      <c r="C659" s="575"/>
      <c r="D659" s="575"/>
      <c r="E659" s="575"/>
      <c r="F659" s="89"/>
      <c r="G659" s="89"/>
      <c r="H659" s="575"/>
      <c r="I659" s="575"/>
      <c r="J659" s="575"/>
      <c r="K659" s="575"/>
      <c r="L659" s="575"/>
      <c r="M659" s="575"/>
      <c r="N659" s="575"/>
      <c r="O659" s="575"/>
      <c r="P659" s="575"/>
      <c r="Q659" s="575"/>
      <c r="R659" s="575"/>
      <c r="S659" s="575"/>
      <c r="T659" s="575"/>
      <c r="U659" s="575"/>
      <c r="V659" s="575"/>
      <c r="W659" s="575"/>
      <c r="X659" s="575"/>
    </row>
    <row r="660" spans="1:24" ht="13.5" customHeight="1">
      <c r="A660" s="575"/>
      <c r="B660" s="575"/>
      <c r="C660" s="575"/>
      <c r="D660" s="575"/>
      <c r="E660" s="575"/>
      <c r="F660" s="89"/>
      <c r="G660" s="89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</row>
    <row r="661" spans="1:24" ht="13.5" customHeight="1">
      <c r="A661" s="575"/>
      <c r="B661" s="575"/>
      <c r="C661" s="575"/>
      <c r="D661" s="575"/>
      <c r="E661" s="575"/>
      <c r="F661" s="89"/>
      <c r="G661" s="89"/>
      <c r="H661" s="575"/>
      <c r="I661" s="575"/>
      <c r="J661" s="575"/>
      <c r="K661" s="575"/>
      <c r="L661" s="575"/>
      <c r="M661" s="575"/>
      <c r="N661" s="575"/>
      <c r="O661" s="575"/>
      <c r="P661" s="575"/>
      <c r="Q661" s="575"/>
      <c r="R661" s="575"/>
      <c r="S661" s="575"/>
      <c r="T661" s="575"/>
      <c r="U661" s="575"/>
      <c r="V661" s="575"/>
      <c r="W661" s="575"/>
      <c r="X661" s="575"/>
    </row>
    <row r="662" spans="1:24" ht="13.5" customHeight="1">
      <c r="A662" s="575"/>
      <c r="B662" s="575"/>
      <c r="C662" s="575"/>
      <c r="D662" s="575"/>
      <c r="E662" s="575"/>
      <c r="F662" s="89"/>
      <c r="G662" s="89"/>
      <c r="H662" s="575"/>
      <c r="I662" s="575"/>
      <c r="J662" s="575"/>
      <c r="K662" s="575"/>
      <c r="L662" s="575"/>
      <c r="M662" s="575"/>
      <c r="N662" s="575"/>
      <c r="O662" s="575"/>
      <c r="P662" s="575"/>
      <c r="Q662" s="575"/>
      <c r="R662" s="575"/>
      <c r="S662" s="575"/>
      <c r="T662" s="575"/>
      <c r="U662" s="575"/>
      <c r="V662" s="575"/>
      <c r="W662" s="575"/>
      <c r="X662" s="575"/>
    </row>
    <row r="663" spans="1:24" ht="13.5" customHeight="1">
      <c r="A663" s="575"/>
      <c r="B663" s="575"/>
      <c r="C663" s="575"/>
      <c r="D663" s="575"/>
      <c r="E663" s="575"/>
      <c r="F663" s="89"/>
      <c r="G663" s="89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</row>
    <row r="664" spans="1:24" ht="13.5" customHeight="1">
      <c r="A664" s="575"/>
      <c r="B664" s="575"/>
      <c r="C664" s="575"/>
      <c r="D664" s="575"/>
      <c r="E664" s="575"/>
      <c r="F664" s="89"/>
      <c r="G664" s="89"/>
      <c r="H664" s="575"/>
      <c r="I664" s="575"/>
      <c r="J664" s="575"/>
      <c r="K664" s="575"/>
      <c r="L664" s="575"/>
      <c r="M664" s="575"/>
      <c r="N664" s="575"/>
      <c r="O664" s="575"/>
      <c r="P664" s="575"/>
      <c r="Q664" s="575"/>
      <c r="R664" s="575"/>
      <c r="S664" s="575"/>
      <c r="T664" s="575"/>
      <c r="U664" s="575"/>
      <c r="V664" s="575"/>
      <c r="W664" s="575"/>
      <c r="X664" s="575"/>
    </row>
    <row r="665" spans="1:24" ht="13.5" customHeight="1">
      <c r="A665" s="575"/>
      <c r="B665" s="575"/>
      <c r="C665" s="575"/>
      <c r="D665" s="575"/>
      <c r="E665" s="575"/>
      <c r="F665" s="89"/>
      <c r="G665" s="89"/>
      <c r="H665" s="575"/>
      <c r="I665" s="575"/>
      <c r="J665" s="575"/>
      <c r="K665" s="575"/>
      <c r="L665" s="575"/>
      <c r="M665" s="575"/>
      <c r="N665" s="575"/>
      <c r="O665" s="575"/>
      <c r="P665" s="575"/>
      <c r="Q665" s="575"/>
      <c r="R665" s="575"/>
      <c r="S665" s="575"/>
      <c r="T665" s="575"/>
      <c r="U665" s="575"/>
      <c r="V665" s="575"/>
      <c r="W665" s="575"/>
      <c r="X665" s="575"/>
    </row>
    <row r="666" spans="1:24" ht="13.5" customHeight="1">
      <c r="A666" s="575"/>
      <c r="B666" s="575"/>
      <c r="C666" s="575"/>
      <c r="D666" s="575"/>
      <c r="E666" s="575"/>
      <c r="F666" s="89"/>
      <c r="G666" s="89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</row>
    <row r="667" spans="1:24" ht="13.5" customHeight="1">
      <c r="A667" s="575"/>
      <c r="B667" s="575"/>
      <c r="C667" s="575"/>
      <c r="D667" s="575"/>
      <c r="E667" s="575"/>
      <c r="F667" s="89"/>
      <c r="G667" s="89"/>
      <c r="H667" s="575"/>
      <c r="I667" s="575"/>
      <c r="J667" s="575"/>
      <c r="K667" s="575"/>
      <c r="L667" s="575"/>
      <c r="M667" s="575"/>
      <c r="N667" s="575"/>
      <c r="O667" s="575"/>
      <c r="P667" s="575"/>
      <c r="Q667" s="575"/>
      <c r="R667" s="575"/>
      <c r="S667" s="575"/>
      <c r="T667" s="575"/>
      <c r="U667" s="575"/>
      <c r="V667" s="575"/>
      <c r="W667" s="575"/>
      <c r="X667" s="575"/>
    </row>
    <row r="668" spans="1:24" ht="13.5" customHeight="1">
      <c r="A668" s="575"/>
      <c r="B668" s="575"/>
      <c r="C668" s="575"/>
      <c r="D668" s="575"/>
      <c r="E668" s="575"/>
      <c r="F668" s="89"/>
      <c r="G668" s="89"/>
      <c r="H668" s="575"/>
      <c r="I668" s="575"/>
      <c r="J668" s="575"/>
      <c r="K668" s="575"/>
      <c r="L668" s="575"/>
      <c r="M668" s="575"/>
      <c r="N668" s="575"/>
      <c r="O668" s="575"/>
      <c r="P668" s="575"/>
      <c r="Q668" s="575"/>
      <c r="R668" s="575"/>
      <c r="S668" s="575"/>
      <c r="T668" s="575"/>
      <c r="U668" s="575"/>
      <c r="V668" s="575"/>
      <c r="W668" s="575"/>
      <c r="X668" s="575"/>
    </row>
    <row r="669" spans="1:24" ht="13.5" customHeight="1">
      <c r="A669" s="575"/>
      <c r="B669" s="575"/>
      <c r="C669" s="575"/>
      <c r="D669" s="575"/>
      <c r="E669" s="575"/>
      <c r="F669" s="89"/>
      <c r="G669" s="89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</row>
    <row r="670" spans="1:24" ht="13.5" customHeight="1">
      <c r="A670" s="575"/>
      <c r="B670" s="575"/>
      <c r="C670" s="575"/>
      <c r="D670" s="575"/>
      <c r="E670" s="575"/>
      <c r="F670" s="89"/>
      <c r="G670" s="89"/>
      <c r="H670" s="575"/>
      <c r="I670" s="575"/>
      <c r="J670" s="575"/>
      <c r="K670" s="575"/>
      <c r="L670" s="575"/>
      <c r="M670" s="575"/>
      <c r="N670" s="575"/>
      <c r="O670" s="575"/>
      <c r="P670" s="575"/>
      <c r="Q670" s="575"/>
      <c r="R670" s="575"/>
      <c r="S670" s="575"/>
      <c r="T670" s="575"/>
      <c r="U670" s="575"/>
      <c r="V670" s="575"/>
      <c r="W670" s="575"/>
      <c r="X670" s="575"/>
    </row>
    <row r="671" spans="1:24" ht="13.5" customHeight="1">
      <c r="A671" s="575"/>
      <c r="B671" s="575"/>
      <c r="C671" s="575"/>
      <c r="D671" s="575"/>
      <c r="E671" s="575"/>
      <c r="F671" s="89"/>
      <c r="G671" s="89"/>
      <c r="H671" s="575"/>
      <c r="I671" s="575"/>
      <c r="J671" s="575"/>
      <c r="K671" s="575"/>
      <c r="L671" s="575"/>
      <c r="M671" s="575"/>
      <c r="N671" s="575"/>
      <c r="O671" s="575"/>
      <c r="P671" s="575"/>
      <c r="Q671" s="575"/>
      <c r="R671" s="575"/>
      <c r="S671" s="575"/>
      <c r="T671" s="575"/>
      <c r="U671" s="575"/>
      <c r="V671" s="575"/>
      <c r="W671" s="575"/>
      <c r="X671" s="575"/>
    </row>
    <row r="672" spans="1:24" ht="13.5" customHeight="1">
      <c r="A672" s="575"/>
      <c r="B672" s="575"/>
      <c r="C672" s="575"/>
      <c r="D672" s="575"/>
      <c r="E672" s="575"/>
      <c r="F672" s="89"/>
      <c r="G672" s="89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</row>
    <row r="673" spans="1:24" ht="13.5" customHeight="1">
      <c r="A673" s="575"/>
      <c r="B673" s="575"/>
      <c r="C673" s="575"/>
      <c r="D673" s="575"/>
      <c r="E673" s="575"/>
      <c r="F673" s="89"/>
      <c r="G673" s="89"/>
      <c r="H673" s="575"/>
      <c r="I673" s="575"/>
      <c r="J673" s="575"/>
      <c r="K673" s="575"/>
      <c r="L673" s="575"/>
      <c r="M673" s="575"/>
      <c r="N673" s="575"/>
      <c r="O673" s="575"/>
      <c r="P673" s="575"/>
      <c r="Q673" s="575"/>
      <c r="R673" s="575"/>
      <c r="S673" s="575"/>
      <c r="T673" s="575"/>
      <c r="U673" s="575"/>
      <c r="V673" s="575"/>
      <c r="W673" s="575"/>
      <c r="X673" s="575"/>
    </row>
    <row r="674" spans="1:24" ht="13.5" customHeight="1">
      <c r="A674" s="575"/>
      <c r="B674" s="575"/>
      <c r="C674" s="575"/>
      <c r="D674" s="575"/>
      <c r="E674" s="575"/>
      <c r="F674" s="89"/>
      <c r="G674" s="89"/>
      <c r="H674" s="575"/>
      <c r="I674" s="575"/>
      <c r="J674" s="575"/>
      <c r="K674" s="575"/>
      <c r="L674" s="575"/>
      <c r="M674" s="575"/>
      <c r="N674" s="575"/>
      <c r="O674" s="575"/>
      <c r="P674" s="575"/>
      <c r="Q674" s="575"/>
      <c r="R674" s="575"/>
      <c r="S674" s="575"/>
      <c r="T674" s="575"/>
      <c r="U674" s="575"/>
      <c r="V674" s="575"/>
      <c r="W674" s="575"/>
      <c r="X674" s="575"/>
    </row>
    <row r="675" spans="1:24" ht="13.5" customHeight="1">
      <c r="A675" s="575"/>
      <c r="B675" s="575"/>
      <c r="C675" s="575"/>
      <c r="D675" s="575"/>
      <c r="E675" s="575"/>
      <c r="F675" s="89"/>
      <c r="G675" s="89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</row>
    <row r="676" spans="1:24" ht="13.5" customHeight="1">
      <c r="A676" s="575"/>
      <c r="B676" s="575"/>
      <c r="C676" s="575"/>
      <c r="D676" s="575"/>
      <c r="E676" s="575"/>
      <c r="F676" s="89"/>
      <c r="G676" s="89"/>
      <c r="H676" s="575"/>
      <c r="I676" s="575"/>
      <c r="J676" s="575"/>
      <c r="K676" s="575"/>
      <c r="L676" s="575"/>
      <c r="M676" s="575"/>
      <c r="N676" s="575"/>
      <c r="O676" s="575"/>
      <c r="P676" s="575"/>
      <c r="Q676" s="575"/>
      <c r="R676" s="575"/>
      <c r="S676" s="575"/>
      <c r="T676" s="575"/>
      <c r="U676" s="575"/>
      <c r="V676" s="575"/>
      <c r="W676" s="575"/>
      <c r="X676" s="575"/>
    </row>
    <row r="677" spans="1:24" ht="13.5" customHeight="1">
      <c r="A677" s="575"/>
      <c r="B677" s="575"/>
      <c r="C677" s="575"/>
      <c r="D677" s="575"/>
      <c r="E677" s="575"/>
      <c r="F677" s="89"/>
      <c r="G677" s="89"/>
      <c r="H677" s="575"/>
      <c r="I677" s="575"/>
      <c r="J677" s="575"/>
      <c r="K677" s="575"/>
      <c r="L677" s="575"/>
      <c r="M677" s="575"/>
      <c r="N677" s="575"/>
      <c r="O677" s="575"/>
      <c r="P677" s="575"/>
      <c r="Q677" s="575"/>
      <c r="R677" s="575"/>
      <c r="S677" s="575"/>
      <c r="T677" s="575"/>
      <c r="U677" s="575"/>
      <c r="V677" s="575"/>
      <c r="W677" s="575"/>
      <c r="X677" s="575"/>
    </row>
    <row r="678" spans="1:24" ht="13.5" customHeight="1">
      <c r="A678" s="575"/>
      <c r="B678" s="575"/>
      <c r="C678" s="575"/>
      <c r="D678" s="575"/>
      <c r="E678" s="575"/>
      <c r="F678" s="89"/>
      <c r="G678" s="89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</row>
    <row r="679" spans="1:24" ht="13.5" customHeight="1">
      <c r="A679" s="575"/>
      <c r="B679" s="575"/>
      <c r="C679" s="575"/>
      <c r="D679" s="575"/>
      <c r="E679" s="575"/>
      <c r="F679" s="89"/>
      <c r="G679" s="89"/>
      <c r="H679" s="575"/>
      <c r="I679" s="575"/>
      <c r="J679" s="575"/>
      <c r="K679" s="575"/>
      <c r="L679" s="575"/>
      <c r="M679" s="575"/>
      <c r="N679" s="575"/>
      <c r="O679" s="575"/>
      <c r="P679" s="575"/>
      <c r="Q679" s="575"/>
      <c r="R679" s="575"/>
      <c r="S679" s="575"/>
      <c r="T679" s="575"/>
      <c r="U679" s="575"/>
      <c r="V679" s="575"/>
      <c r="W679" s="575"/>
      <c r="X679" s="575"/>
    </row>
    <row r="680" spans="1:24" ht="13.5" customHeight="1">
      <c r="A680" s="575"/>
      <c r="B680" s="575"/>
      <c r="C680" s="575"/>
      <c r="D680" s="575"/>
      <c r="E680" s="575"/>
      <c r="F680" s="89"/>
      <c r="G680" s="89"/>
      <c r="H680" s="575"/>
      <c r="I680" s="575"/>
      <c r="J680" s="575"/>
      <c r="K680" s="575"/>
      <c r="L680" s="575"/>
      <c r="M680" s="575"/>
      <c r="N680" s="575"/>
      <c r="O680" s="575"/>
      <c r="P680" s="575"/>
      <c r="Q680" s="575"/>
      <c r="R680" s="575"/>
      <c r="S680" s="575"/>
      <c r="T680" s="575"/>
      <c r="U680" s="575"/>
      <c r="V680" s="575"/>
      <c r="W680" s="575"/>
      <c r="X680" s="575"/>
    </row>
    <row r="681" spans="1:24" ht="13.5" customHeight="1">
      <c r="A681" s="575"/>
      <c r="B681" s="575"/>
      <c r="C681" s="575"/>
      <c r="D681" s="575"/>
      <c r="E681" s="575"/>
      <c r="F681" s="89"/>
      <c r="G681" s="89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</row>
    <row r="682" spans="1:24" ht="13.5" customHeight="1">
      <c r="A682" s="575"/>
      <c r="B682" s="575"/>
      <c r="C682" s="575"/>
      <c r="D682" s="575"/>
      <c r="E682" s="575"/>
      <c r="F682" s="89"/>
      <c r="G682" s="89"/>
      <c r="H682" s="575"/>
      <c r="I682" s="575"/>
      <c r="J682" s="575"/>
      <c r="K682" s="575"/>
      <c r="L682" s="575"/>
      <c r="M682" s="575"/>
      <c r="N682" s="575"/>
      <c r="O682" s="575"/>
      <c r="P682" s="575"/>
      <c r="Q682" s="575"/>
      <c r="R682" s="575"/>
      <c r="S682" s="575"/>
      <c r="T682" s="575"/>
      <c r="U682" s="575"/>
      <c r="V682" s="575"/>
      <c r="W682" s="575"/>
      <c r="X682" s="575"/>
    </row>
    <row r="683" spans="1:24" ht="13.5" customHeight="1">
      <c r="A683" s="575"/>
      <c r="B683" s="575"/>
      <c r="C683" s="575"/>
      <c r="D683" s="575"/>
      <c r="E683" s="575"/>
      <c r="F683" s="89"/>
      <c r="G683" s="89"/>
      <c r="H683" s="575"/>
      <c r="I683" s="575"/>
      <c r="J683" s="575"/>
      <c r="K683" s="575"/>
      <c r="L683" s="575"/>
      <c r="M683" s="575"/>
      <c r="N683" s="575"/>
      <c r="O683" s="575"/>
      <c r="P683" s="575"/>
      <c r="Q683" s="575"/>
      <c r="R683" s="575"/>
      <c r="S683" s="575"/>
      <c r="T683" s="575"/>
      <c r="U683" s="575"/>
      <c r="V683" s="575"/>
      <c r="W683" s="575"/>
      <c r="X683" s="575"/>
    </row>
    <row r="684" spans="1:24" ht="13.5" customHeight="1">
      <c r="A684" s="575"/>
      <c r="B684" s="575"/>
      <c r="C684" s="575"/>
      <c r="D684" s="575"/>
      <c r="E684" s="575"/>
      <c r="F684" s="89"/>
      <c r="G684" s="89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</row>
    <row r="685" spans="1:24" ht="13.5" customHeight="1">
      <c r="A685" s="575"/>
      <c r="B685" s="575"/>
      <c r="C685" s="575"/>
      <c r="D685" s="575"/>
      <c r="E685" s="575"/>
      <c r="F685" s="89"/>
      <c r="G685" s="89"/>
      <c r="H685" s="575"/>
      <c r="I685" s="575"/>
      <c r="J685" s="575"/>
      <c r="K685" s="575"/>
      <c r="L685" s="575"/>
      <c r="M685" s="575"/>
      <c r="N685" s="575"/>
      <c r="O685" s="575"/>
      <c r="P685" s="575"/>
      <c r="Q685" s="575"/>
      <c r="R685" s="575"/>
      <c r="S685" s="575"/>
      <c r="T685" s="575"/>
      <c r="U685" s="575"/>
      <c r="V685" s="575"/>
      <c r="W685" s="575"/>
      <c r="X685" s="575"/>
    </row>
    <row r="686" spans="1:24" ht="13.5" customHeight="1">
      <c r="A686" s="575"/>
      <c r="B686" s="575"/>
      <c r="C686" s="575"/>
      <c r="D686" s="575"/>
      <c r="F686" s="90"/>
      <c r="G686" s="90"/>
      <c r="I686" s="575"/>
      <c r="J686" s="575"/>
      <c r="K686" s="575"/>
      <c r="L686" s="575"/>
      <c r="M686" s="575"/>
      <c r="N686" s="575"/>
      <c r="O686" s="575"/>
      <c r="P686" s="575"/>
      <c r="Q686" s="575"/>
      <c r="R686" s="575"/>
      <c r="S686" s="575"/>
      <c r="T686" s="575"/>
      <c r="U686" s="575"/>
      <c r="V686" s="575"/>
      <c r="W686" s="575"/>
      <c r="X686" s="575"/>
    </row>
    <row r="687" spans="1:24" ht="13.5" customHeight="1">
      <c r="A687" s="575"/>
      <c r="B687" s="575"/>
      <c r="C687" s="575"/>
      <c r="D687" s="575"/>
      <c r="E687" s="575"/>
      <c r="F687" s="89"/>
      <c r="G687" s="89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</row>
    <row r="688" spans="1:24" ht="13.5" customHeight="1">
      <c r="A688" s="575"/>
      <c r="B688" s="575"/>
      <c r="C688" s="575"/>
      <c r="D688" s="575"/>
      <c r="E688" s="575"/>
      <c r="F688" s="89"/>
      <c r="G688" s="89"/>
      <c r="H688" s="575"/>
      <c r="I688" s="575"/>
      <c r="J688" s="575"/>
      <c r="K688" s="575"/>
      <c r="L688" s="575"/>
      <c r="M688" s="575"/>
      <c r="N688" s="575"/>
      <c r="O688" s="575"/>
      <c r="P688" s="575"/>
      <c r="Q688" s="575"/>
      <c r="R688" s="575"/>
      <c r="S688" s="575"/>
      <c r="T688" s="575"/>
      <c r="U688" s="575"/>
      <c r="V688" s="575"/>
      <c r="W688" s="575"/>
      <c r="X688" s="575"/>
    </row>
    <row r="689" spans="1:24" ht="13.5" customHeight="1">
      <c r="A689" s="575"/>
      <c r="B689" s="575"/>
      <c r="C689" s="575"/>
      <c r="D689" s="575"/>
      <c r="E689" s="575"/>
      <c r="F689" s="89"/>
      <c r="G689" s="89"/>
      <c r="H689" s="575"/>
      <c r="I689" s="575"/>
      <c r="J689" s="575"/>
      <c r="K689" s="575"/>
      <c r="L689" s="575"/>
      <c r="M689" s="575"/>
      <c r="N689" s="575"/>
      <c r="O689" s="575"/>
      <c r="P689" s="575"/>
      <c r="Q689" s="575"/>
      <c r="R689" s="575"/>
      <c r="S689" s="575"/>
      <c r="T689" s="575"/>
      <c r="U689" s="575"/>
      <c r="V689" s="575"/>
      <c r="W689" s="575"/>
      <c r="X689" s="575"/>
    </row>
    <row r="690" spans="1:24" ht="13.5" customHeight="1">
      <c r="A690" s="575"/>
      <c r="B690" s="575"/>
      <c r="C690" s="575"/>
      <c r="D690" s="575"/>
      <c r="E690" s="575"/>
      <c r="F690" s="89"/>
      <c r="G690" s="89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</row>
    <row r="691" spans="1:24" ht="13.5" customHeight="1">
      <c r="A691" s="575"/>
      <c r="B691" s="575"/>
      <c r="C691" s="575"/>
      <c r="D691" s="575"/>
      <c r="E691" s="575"/>
      <c r="F691" s="89"/>
      <c r="G691" s="89"/>
      <c r="H691" s="575"/>
      <c r="I691" s="575"/>
      <c r="J691" s="575"/>
      <c r="K691" s="575"/>
      <c r="L691" s="575"/>
      <c r="M691" s="575"/>
      <c r="N691" s="575"/>
      <c r="O691" s="575"/>
      <c r="P691" s="575"/>
      <c r="Q691" s="575"/>
      <c r="R691" s="575"/>
      <c r="S691" s="575"/>
      <c r="T691" s="575"/>
      <c r="U691" s="575"/>
      <c r="V691" s="575"/>
      <c r="W691" s="575"/>
      <c r="X691" s="575"/>
    </row>
    <row r="692" spans="1:24" ht="13.5" customHeight="1">
      <c r="A692" s="575"/>
      <c r="B692" s="575"/>
      <c r="C692" s="575"/>
      <c r="D692" s="575"/>
      <c r="E692" s="575"/>
      <c r="F692" s="89"/>
      <c r="G692" s="89"/>
      <c r="H692" s="575"/>
      <c r="I692" s="575"/>
      <c r="J692" s="575"/>
      <c r="K692" s="575"/>
      <c r="L692" s="575"/>
      <c r="M692" s="575"/>
      <c r="N692" s="575"/>
      <c r="O692" s="575"/>
      <c r="P692" s="575"/>
      <c r="Q692" s="575"/>
      <c r="R692" s="575"/>
      <c r="S692" s="575"/>
      <c r="T692" s="575"/>
      <c r="U692" s="575"/>
      <c r="V692" s="575"/>
      <c r="W692" s="575"/>
      <c r="X692" s="575"/>
    </row>
    <row r="693" spans="1:24" ht="13.5" customHeight="1">
      <c r="A693" s="575"/>
      <c r="B693" s="575"/>
      <c r="C693" s="575"/>
      <c r="D693" s="575"/>
      <c r="E693" s="575"/>
      <c r="F693" s="89"/>
      <c r="G693" s="89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</row>
    <row r="694" spans="1:24" ht="13.5" customHeight="1">
      <c r="A694" s="575"/>
      <c r="B694" s="575"/>
      <c r="C694" s="575"/>
      <c r="D694" s="575"/>
      <c r="E694" s="575"/>
      <c r="F694" s="89"/>
      <c r="G694" s="89"/>
      <c r="H694" s="575"/>
      <c r="I694" s="575"/>
      <c r="J694" s="575"/>
      <c r="K694" s="575"/>
      <c r="L694" s="575"/>
      <c r="M694" s="575"/>
      <c r="N694" s="575"/>
      <c r="O694" s="575"/>
      <c r="P694" s="575"/>
      <c r="Q694" s="575"/>
      <c r="R694" s="575"/>
      <c r="S694" s="575"/>
      <c r="T694" s="575"/>
      <c r="U694" s="575"/>
      <c r="V694" s="575"/>
      <c r="W694" s="575"/>
      <c r="X694" s="575"/>
    </row>
    <row r="695" spans="1:24" ht="13.5" customHeight="1">
      <c r="A695" s="575"/>
      <c r="B695" s="575"/>
      <c r="C695" s="575"/>
      <c r="D695" s="575"/>
      <c r="E695" s="575"/>
      <c r="F695" s="89"/>
      <c r="G695" s="89"/>
      <c r="H695" s="575"/>
      <c r="I695" s="575"/>
      <c r="J695" s="575"/>
      <c r="K695" s="575"/>
      <c r="L695" s="575"/>
      <c r="M695" s="575"/>
      <c r="N695" s="575"/>
      <c r="O695" s="575"/>
      <c r="P695" s="575"/>
      <c r="Q695" s="575"/>
      <c r="R695" s="575"/>
      <c r="S695" s="575"/>
      <c r="T695" s="575"/>
      <c r="U695" s="575"/>
      <c r="V695" s="575"/>
      <c r="W695" s="575"/>
      <c r="X695" s="575"/>
    </row>
    <row r="696" spans="1:24" ht="13.5" customHeight="1">
      <c r="A696" s="575"/>
      <c r="B696" s="575"/>
      <c r="C696" s="575"/>
      <c r="D696" s="575"/>
      <c r="E696" s="575"/>
      <c r="F696" s="89"/>
      <c r="G696" s="89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</row>
    <row r="697" spans="1:24" ht="13.5" customHeight="1">
      <c r="A697" s="575"/>
      <c r="B697" s="575"/>
      <c r="C697" s="575"/>
      <c r="D697" s="575"/>
      <c r="E697" s="575"/>
      <c r="F697" s="89"/>
      <c r="G697" s="89"/>
      <c r="H697" s="575"/>
      <c r="I697" s="575"/>
      <c r="J697" s="575"/>
      <c r="K697" s="575"/>
      <c r="L697" s="575"/>
      <c r="M697" s="575"/>
      <c r="N697" s="575"/>
      <c r="O697" s="575"/>
      <c r="P697" s="575"/>
      <c r="Q697" s="575"/>
      <c r="R697" s="575"/>
      <c r="S697" s="575"/>
      <c r="T697" s="575"/>
      <c r="U697" s="575"/>
      <c r="V697" s="575"/>
      <c r="W697" s="575"/>
      <c r="X697" s="575"/>
    </row>
    <row r="698" spans="1:24" ht="13.5" customHeight="1">
      <c r="A698" s="575"/>
      <c r="B698" s="575"/>
      <c r="C698" s="575"/>
      <c r="D698" s="575"/>
      <c r="E698" s="575"/>
      <c r="F698" s="89"/>
      <c r="G698" s="89"/>
      <c r="H698" s="575"/>
      <c r="I698" s="575"/>
      <c r="J698" s="575"/>
      <c r="K698" s="575"/>
      <c r="L698" s="575"/>
      <c r="M698" s="575"/>
      <c r="N698" s="575"/>
      <c r="O698" s="575"/>
      <c r="P698" s="575"/>
      <c r="Q698" s="575"/>
      <c r="R698" s="575"/>
      <c r="S698" s="575"/>
      <c r="T698" s="575"/>
      <c r="U698" s="575"/>
      <c r="V698" s="575"/>
      <c r="W698" s="575"/>
      <c r="X698" s="575"/>
    </row>
    <row r="699" spans="1:24" ht="13.5" customHeight="1">
      <c r="A699" s="575"/>
      <c r="B699" s="575"/>
      <c r="C699" s="575"/>
      <c r="D699" s="575"/>
      <c r="E699" s="575"/>
      <c r="F699" s="89"/>
      <c r="G699" s="89"/>
      <c r="H699" s="575"/>
      <c r="I699" s="575"/>
      <c r="J699" s="575"/>
      <c r="K699" s="575"/>
      <c r="L699" s="575"/>
      <c r="M699" s="575"/>
      <c r="N699" s="575"/>
      <c r="O699" s="575"/>
      <c r="P699" s="575"/>
      <c r="Q699" s="575"/>
      <c r="R699" s="575"/>
      <c r="S699" s="575"/>
      <c r="T699" s="575"/>
      <c r="U699" s="575"/>
      <c r="V699" s="575"/>
      <c r="W699" s="575"/>
      <c r="X699" s="575"/>
    </row>
    <row r="700" spans="1:24" ht="13.5" customHeight="1">
      <c r="A700" s="575"/>
      <c r="B700" s="575"/>
      <c r="C700" s="575"/>
      <c r="D700" s="575"/>
      <c r="E700" s="575"/>
      <c r="F700" s="89"/>
      <c r="G700" s="89"/>
      <c r="H700" s="575"/>
      <c r="I700" s="575"/>
      <c r="J700" s="575"/>
      <c r="K700" s="575"/>
      <c r="L700" s="575"/>
      <c r="M700" s="575"/>
      <c r="N700" s="575"/>
      <c r="O700" s="575"/>
      <c r="P700" s="575"/>
      <c r="Q700" s="575"/>
      <c r="R700" s="575"/>
      <c r="S700" s="575"/>
      <c r="T700" s="575"/>
      <c r="U700" s="575"/>
      <c r="V700" s="575"/>
      <c r="W700" s="575"/>
      <c r="X700" s="575"/>
    </row>
    <row r="701" spans="1:24" ht="13.5" customHeight="1">
      <c r="A701" s="575"/>
      <c r="B701" s="575"/>
      <c r="C701" s="575"/>
      <c r="D701" s="575"/>
      <c r="E701" s="575"/>
      <c r="F701" s="89"/>
      <c r="G701" s="89"/>
      <c r="H701" s="575"/>
      <c r="I701" s="575"/>
      <c r="J701" s="575"/>
      <c r="K701" s="575"/>
      <c r="L701" s="575"/>
      <c r="M701" s="575"/>
      <c r="N701" s="575"/>
      <c r="O701" s="575"/>
      <c r="P701" s="575"/>
      <c r="Q701" s="575"/>
      <c r="R701" s="575"/>
      <c r="S701" s="575"/>
      <c r="T701" s="575"/>
      <c r="U701" s="575"/>
      <c r="V701" s="575"/>
      <c r="W701" s="575"/>
      <c r="X701" s="575"/>
    </row>
    <row r="702" spans="1:24" ht="13.5" customHeight="1">
      <c r="A702" s="575"/>
      <c r="B702" s="575"/>
      <c r="C702" s="575"/>
      <c r="D702" s="575"/>
      <c r="E702" s="575"/>
      <c r="F702" s="89"/>
      <c r="G702" s="89"/>
      <c r="H702" s="575"/>
      <c r="I702" s="575"/>
      <c r="J702" s="575"/>
      <c r="K702" s="575"/>
      <c r="L702" s="575"/>
      <c r="M702" s="575"/>
      <c r="N702" s="575"/>
      <c r="O702" s="575"/>
      <c r="P702" s="575"/>
      <c r="Q702" s="575"/>
      <c r="R702" s="575"/>
      <c r="S702" s="575"/>
      <c r="T702" s="575"/>
      <c r="U702" s="575"/>
      <c r="V702" s="575"/>
      <c r="W702" s="575"/>
      <c r="X702" s="575"/>
    </row>
    <row r="703" spans="1:24" ht="13.5" customHeight="1">
      <c r="A703" s="575"/>
      <c r="B703" s="575"/>
      <c r="C703" s="575"/>
      <c r="D703" s="575"/>
      <c r="E703" s="575"/>
      <c r="F703" s="89"/>
      <c r="G703" s="89"/>
      <c r="H703" s="575"/>
      <c r="I703" s="575"/>
      <c r="J703" s="575"/>
      <c r="K703" s="575"/>
      <c r="L703" s="575"/>
      <c r="M703" s="575"/>
      <c r="N703" s="575"/>
      <c r="O703" s="575"/>
      <c r="P703" s="575"/>
      <c r="Q703" s="575"/>
      <c r="R703" s="575"/>
      <c r="S703" s="575"/>
      <c r="T703" s="575"/>
      <c r="U703" s="575"/>
      <c r="V703" s="575"/>
      <c r="W703" s="575"/>
      <c r="X703" s="575"/>
    </row>
    <row r="704" spans="1:24" ht="13.5" customHeight="1">
      <c r="A704" s="575"/>
      <c r="B704" s="575"/>
      <c r="C704" s="575"/>
      <c r="D704" s="575"/>
      <c r="E704" s="575"/>
      <c r="F704" s="89"/>
      <c r="G704" s="89"/>
      <c r="H704" s="575"/>
      <c r="I704" s="575"/>
      <c r="J704" s="575"/>
      <c r="K704" s="575"/>
      <c r="L704" s="575"/>
      <c r="M704" s="575"/>
      <c r="N704" s="575"/>
      <c r="O704" s="575"/>
      <c r="P704" s="575"/>
      <c r="Q704" s="575"/>
      <c r="R704" s="575"/>
      <c r="S704" s="575"/>
      <c r="T704" s="575"/>
      <c r="U704" s="575"/>
      <c r="V704" s="575"/>
      <c r="W704" s="575"/>
      <c r="X704" s="575"/>
    </row>
    <row r="705" spans="1:24" ht="13.5" customHeight="1">
      <c r="A705" s="575"/>
      <c r="B705" s="575"/>
      <c r="C705" s="575"/>
      <c r="D705" s="575"/>
      <c r="E705" s="575"/>
      <c r="F705" s="89"/>
      <c r="G705" s="89"/>
      <c r="H705" s="575"/>
      <c r="I705" s="575"/>
      <c r="J705" s="575"/>
      <c r="K705" s="575"/>
      <c r="L705" s="575"/>
      <c r="M705" s="575"/>
      <c r="N705" s="575"/>
      <c r="O705" s="575"/>
      <c r="P705" s="575"/>
      <c r="Q705" s="575"/>
      <c r="R705" s="575"/>
      <c r="S705" s="575"/>
      <c r="T705" s="575"/>
      <c r="U705" s="575"/>
      <c r="V705" s="575"/>
      <c r="W705" s="575"/>
      <c r="X705" s="575"/>
    </row>
    <row r="706" spans="1:24" ht="13.5" customHeight="1">
      <c r="A706" s="575"/>
      <c r="B706" s="575"/>
      <c r="C706" s="575"/>
      <c r="D706" s="575"/>
      <c r="E706" s="575"/>
      <c r="F706" s="89"/>
      <c r="G706" s="89"/>
      <c r="H706" s="575"/>
      <c r="I706" s="575"/>
      <c r="J706" s="575"/>
      <c r="K706" s="575"/>
      <c r="L706" s="575"/>
      <c r="M706" s="575"/>
      <c r="N706" s="575"/>
      <c r="O706" s="575"/>
      <c r="P706" s="575"/>
      <c r="Q706" s="575"/>
      <c r="R706" s="575"/>
      <c r="S706" s="575"/>
      <c r="T706" s="575"/>
      <c r="U706" s="575"/>
      <c r="V706" s="575"/>
      <c r="W706" s="575"/>
      <c r="X706" s="575"/>
    </row>
    <row r="707" spans="1:24" ht="13.5" customHeight="1">
      <c r="A707" s="575"/>
      <c r="B707" s="575"/>
      <c r="C707" s="575"/>
      <c r="D707" s="575"/>
      <c r="E707" s="575"/>
      <c r="F707" s="89"/>
      <c r="G707" s="89"/>
      <c r="H707" s="575"/>
      <c r="I707" s="575"/>
      <c r="J707" s="575"/>
      <c r="K707" s="575"/>
      <c r="L707" s="575"/>
      <c r="M707" s="575"/>
      <c r="N707" s="575"/>
      <c r="O707" s="575"/>
      <c r="P707" s="575"/>
      <c r="Q707" s="575"/>
      <c r="R707" s="575"/>
      <c r="S707" s="575"/>
      <c r="T707" s="575"/>
      <c r="U707" s="575"/>
      <c r="V707" s="575"/>
      <c r="W707" s="575"/>
      <c r="X707" s="575"/>
    </row>
    <row r="708" spans="1:24" ht="13.5" customHeight="1">
      <c r="A708" s="575"/>
      <c r="B708" s="575"/>
      <c r="C708" s="575"/>
      <c r="D708" s="575"/>
      <c r="E708" s="575"/>
      <c r="F708" s="89"/>
      <c r="G708" s="89"/>
      <c r="H708" s="575"/>
      <c r="I708" s="575"/>
      <c r="J708" s="575"/>
      <c r="K708" s="575"/>
      <c r="L708" s="575"/>
      <c r="M708" s="575"/>
      <c r="N708" s="575"/>
      <c r="O708" s="575"/>
      <c r="P708" s="575"/>
      <c r="Q708" s="575"/>
      <c r="R708" s="575"/>
      <c r="S708" s="575"/>
      <c r="T708" s="575"/>
      <c r="U708" s="575"/>
      <c r="V708" s="575"/>
      <c r="W708" s="575"/>
      <c r="X708" s="575"/>
    </row>
    <row r="709" spans="1:24" ht="13.5" customHeight="1">
      <c r="A709" s="575"/>
      <c r="B709" s="575"/>
      <c r="C709" s="575"/>
      <c r="D709" s="575"/>
      <c r="E709" s="575"/>
      <c r="F709" s="89"/>
      <c r="G709" s="89"/>
      <c r="H709" s="575"/>
      <c r="I709" s="575"/>
      <c r="J709" s="575"/>
      <c r="K709" s="575"/>
      <c r="L709" s="575"/>
      <c r="M709" s="575"/>
      <c r="N709" s="575"/>
      <c r="O709" s="575"/>
      <c r="P709" s="575"/>
      <c r="Q709" s="575"/>
      <c r="R709" s="575"/>
      <c r="S709" s="575"/>
      <c r="T709" s="575"/>
      <c r="U709" s="575"/>
      <c r="V709" s="575"/>
      <c r="W709" s="575"/>
      <c r="X709" s="575"/>
    </row>
    <row r="710" spans="1:24" ht="13.5" customHeight="1">
      <c r="A710" s="575"/>
      <c r="B710" s="575"/>
      <c r="C710" s="575"/>
      <c r="D710" s="575"/>
      <c r="E710" s="575"/>
      <c r="F710" s="89"/>
      <c r="G710" s="89"/>
      <c r="H710" s="575"/>
      <c r="I710" s="575"/>
      <c r="J710" s="575"/>
      <c r="K710" s="575"/>
      <c r="L710" s="575"/>
      <c r="M710" s="575"/>
      <c r="N710" s="575"/>
      <c r="O710" s="575"/>
      <c r="P710" s="575"/>
      <c r="Q710" s="575"/>
      <c r="R710" s="575"/>
      <c r="S710" s="575"/>
      <c r="T710" s="575"/>
      <c r="U710" s="575"/>
      <c r="V710" s="575"/>
      <c r="W710" s="575"/>
      <c r="X710" s="575"/>
    </row>
    <row r="711" spans="1:24" ht="13.5" customHeight="1">
      <c r="A711" s="575"/>
      <c r="B711" s="575"/>
      <c r="C711" s="575"/>
      <c r="D711" s="575"/>
      <c r="E711" s="575"/>
      <c r="F711" s="89"/>
      <c r="G711" s="89"/>
      <c r="H711" s="575"/>
      <c r="I711" s="575"/>
      <c r="J711" s="575"/>
      <c r="K711" s="575"/>
      <c r="L711" s="575"/>
      <c r="M711" s="575"/>
      <c r="N711" s="575"/>
      <c r="O711" s="575"/>
      <c r="P711" s="575"/>
      <c r="Q711" s="575"/>
      <c r="R711" s="575"/>
      <c r="S711" s="575"/>
      <c r="T711" s="575"/>
      <c r="U711" s="575"/>
      <c r="V711" s="575"/>
      <c r="W711" s="575"/>
      <c r="X711" s="575"/>
    </row>
    <row r="712" spans="1:24" ht="13.5" customHeight="1">
      <c r="A712" s="575"/>
      <c r="B712" s="575"/>
      <c r="C712" s="575"/>
      <c r="D712" s="575"/>
      <c r="E712" s="575"/>
      <c r="F712" s="89"/>
      <c r="G712" s="89"/>
      <c r="H712" s="575"/>
      <c r="I712" s="575"/>
      <c r="J712" s="575"/>
      <c r="K712" s="575"/>
      <c r="L712" s="575"/>
      <c r="M712" s="575"/>
      <c r="N712" s="575"/>
      <c r="O712" s="575"/>
      <c r="P712" s="575"/>
      <c r="Q712" s="575"/>
      <c r="R712" s="575"/>
      <c r="S712" s="575"/>
      <c r="T712" s="575"/>
      <c r="U712" s="575"/>
      <c r="V712" s="575"/>
      <c r="W712" s="575"/>
      <c r="X712" s="575"/>
    </row>
    <row r="713" spans="1:24" ht="13.5" customHeight="1">
      <c r="A713" s="575"/>
      <c r="B713" s="575"/>
      <c r="C713" s="575"/>
      <c r="D713" s="575"/>
      <c r="E713" s="575"/>
      <c r="F713" s="89"/>
      <c r="G713" s="89"/>
      <c r="H713" s="575"/>
      <c r="I713" s="575"/>
      <c r="J713" s="575"/>
      <c r="K713" s="575"/>
      <c r="L713" s="575"/>
      <c r="M713" s="575"/>
      <c r="N713" s="575"/>
      <c r="O713" s="575"/>
      <c r="P713" s="575"/>
      <c r="Q713" s="575"/>
      <c r="R713" s="575"/>
      <c r="S713" s="575"/>
      <c r="T713" s="575"/>
      <c r="U713" s="575"/>
      <c r="V713" s="575"/>
      <c r="W713" s="575"/>
      <c r="X713" s="575"/>
    </row>
    <row r="714" spans="1:24" ht="13.5" customHeight="1">
      <c r="A714" s="575"/>
      <c r="B714" s="575"/>
      <c r="C714" s="575"/>
      <c r="D714" s="575"/>
      <c r="E714" s="575"/>
      <c r="F714" s="89"/>
      <c r="G714" s="89"/>
      <c r="H714" s="575"/>
      <c r="I714" s="575"/>
      <c r="J714" s="575"/>
      <c r="K714" s="575"/>
      <c r="L714" s="575"/>
      <c r="M714" s="575"/>
      <c r="N714" s="575"/>
      <c r="O714" s="575"/>
      <c r="P714" s="575"/>
      <c r="Q714" s="575"/>
      <c r="R714" s="575"/>
      <c r="S714" s="575"/>
      <c r="T714" s="575"/>
      <c r="U714" s="575"/>
      <c r="V714" s="575"/>
      <c r="W714" s="575"/>
      <c r="X714" s="575"/>
    </row>
    <row r="715" spans="1:24" ht="13.5" customHeight="1">
      <c r="A715" s="575"/>
      <c r="B715" s="575"/>
      <c r="C715" s="575"/>
      <c r="D715" s="575"/>
      <c r="E715" s="575"/>
      <c r="F715" s="89"/>
      <c r="G715" s="89"/>
      <c r="H715" s="575"/>
      <c r="I715" s="575"/>
      <c r="J715" s="575"/>
      <c r="K715" s="575"/>
      <c r="L715" s="575"/>
      <c r="M715" s="575"/>
      <c r="N715" s="575"/>
      <c r="O715" s="575"/>
      <c r="P715" s="575"/>
      <c r="Q715" s="575"/>
      <c r="R715" s="575"/>
      <c r="S715" s="575"/>
      <c r="T715" s="575"/>
      <c r="U715" s="575"/>
      <c r="V715" s="575"/>
      <c r="W715" s="575"/>
      <c r="X715" s="575"/>
    </row>
    <row r="716" spans="1:24" ht="13.5" customHeight="1">
      <c r="A716" s="575"/>
      <c r="B716" s="575"/>
      <c r="C716" s="575"/>
      <c r="D716" s="575"/>
      <c r="E716" s="575"/>
      <c r="F716" s="89"/>
      <c r="G716" s="89"/>
      <c r="H716" s="575"/>
      <c r="I716" s="575"/>
      <c r="J716" s="575"/>
      <c r="K716" s="575"/>
      <c r="L716" s="575"/>
      <c r="M716" s="575"/>
      <c r="N716" s="575"/>
      <c r="O716" s="575"/>
      <c r="P716" s="575"/>
      <c r="Q716" s="575"/>
      <c r="R716" s="575"/>
      <c r="S716" s="575"/>
      <c r="T716" s="575"/>
      <c r="U716" s="575"/>
      <c r="V716" s="575"/>
      <c r="W716" s="575"/>
      <c r="X716" s="575"/>
    </row>
    <row r="717" spans="1:24" ht="13.5" customHeight="1">
      <c r="A717" s="575"/>
      <c r="B717" s="575"/>
      <c r="C717" s="575"/>
      <c r="D717" s="575"/>
      <c r="E717" s="575"/>
      <c r="F717" s="89"/>
      <c r="G717" s="89"/>
      <c r="H717" s="575"/>
      <c r="I717" s="575"/>
      <c r="J717" s="575"/>
      <c r="K717" s="575"/>
      <c r="L717" s="575"/>
      <c r="M717" s="575"/>
      <c r="N717" s="575"/>
      <c r="O717" s="575"/>
      <c r="P717" s="575"/>
      <c r="Q717" s="575"/>
      <c r="R717" s="575"/>
      <c r="S717" s="575"/>
      <c r="T717" s="575"/>
      <c r="U717" s="575"/>
      <c r="V717" s="575"/>
      <c r="W717" s="575"/>
      <c r="X717" s="575"/>
    </row>
    <row r="718" spans="1:24" ht="13.5" customHeight="1">
      <c r="A718" s="575"/>
      <c r="B718" s="575"/>
      <c r="C718" s="575"/>
      <c r="D718" s="575"/>
      <c r="E718" s="575"/>
      <c r="F718" s="89"/>
      <c r="G718" s="89"/>
      <c r="H718" s="575"/>
      <c r="I718" s="575"/>
      <c r="J718" s="575"/>
      <c r="K718" s="575"/>
      <c r="L718" s="575"/>
      <c r="M718" s="575"/>
      <c r="N718" s="575"/>
      <c r="O718" s="575"/>
      <c r="P718" s="575"/>
      <c r="Q718" s="575"/>
      <c r="R718" s="575"/>
      <c r="S718" s="575"/>
      <c r="T718" s="575"/>
      <c r="U718" s="575"/>
      <c r="V718" s="575"/>
      <c r="W718" s="575"/>
      <c r="X718" s="575"/>
    </row>
    <row r="719" spans="1:24" ht="13.5" customHeight="1">
      <c r="A719" s="575"/>
      <c r="B719" s="575"/>
      <c r="C719" s="575"/>
      <c r="D719" s="575"/>
      <c r="E719" s="575"/>
      <c r="F719" s="89"/>
      <c r="G719" s="89"/>
      <c r="H719" s="575"/>
      <c r="I719" s="575"/>
      <c r="J719" s="575"/>
      <c r="K719" s="575"/>
      <c r="L719" s="575"/>
      <c r="M719" s="575"/>
      <c r="N719" s="575"/>
      <c r="O719" s="575"/>
      <c r="P719" s="575"/>
      <c r="Q719" s="575"/>
      <c r="R719" s="575"/>
      <c r="S719" s="575"/>
      <c r="T719" s="575"/>
      <c r="U719" s="575"/>
      <c r="V719" s="575"/>
      <c r="W719" s="575"/>
      <c r="X719" s="575"/>
    </row>
    <row r="720" spans="1:24" ht="13.5" customHeight="1">
      <c r="A720" s="575"/>
      <c r="B720" s="575"/>
      <c r="C720" s="575"/>
      <c r="D720" s="575"/>
      <c r="E720" s="575"/>
      <c r="F720" s="89"/>
      <c r="G720" s="89"/>
      <c r="H720" s="575"/>
      <c r="I720" s="575"/>
      <c r="J720" s="575"/>
      <c r="K720" s="575"/>
      <c r="L720" s="575"/>
      <c r="M720" s="575"/>
      <c r="N720" s="575"/>
      <c r="O720" s="575"/>
      <c r="P720" s="575"/>
      <c r="Q720" s="575"/>
      <c r="R720" s="575"/>
      <c r="S720" s="575"/>
      <c r="T720" s="575"/>
      <c r="U720" s="575"/>
      <c r="V720" s="575"/>
      <c r="W720" s="575"/>
      <c r="X720" s="575"/>
    </row>
    <row r="721" spans="1:24" ht="13.5" customHeight="1">
      <c r="A721" s="575"/>
      <c r="B721" s="575"/>
      <c r="C721" s="575"/>
      <c r="D721" s="575"/>
      <c r="E721" s="575"/>
      <c r="F721" s="89"/>
      <c r="G721" s="89"/>
      <c r="H721" s="575"/>
      <c r="I721" s="575"/>
      <c r="J721" s="575"/>
      <c r="K721" s="575"/>
      <c r="L721" s="575"/>
      <c r="M721" s="575"/>
      <c r="N721" s="575"/>
      <c r="O721" s="575"/>
      <c r="P721" s="575"/>
      <c r="Q721" s="575"/>
      <c r="R721" s="575"/>
      <c r="S721" s="575"/>
      <c r="T721" s="575"/>
      <c r="U721" s="575"/>
      <c r="V721" s="575"/>
      <c r="W721" s="575"/>
      <c r="X721" s="575"/>
    </row>
    <row r="722" spans="1:24" ht="13.5" customHeight="1">
      <c r="A722" s="575"/>
      <c r="B722" s="575"/>
      <c r="C722" s="575"/>
      <c r="D722" s="575"/>
      <c r="E722" s="575"/>
      <c r="F722" s="89"/>
      <c r="G722" s="89"/>
      <c r="H722" s="575"/>
      <c r="I722" s="575"/>
      <c r="J722" s="575"/>
      <c r="K722" s="575"/>
      <c r="L722" s="575"/>
      <c r="M722" s="575"/>
      <c r="N722" s="575"/>
      <c r="O722" s="575"/>
      <c r="P722" s="575"/>
      <c r="Q722" s="575"/>
      <c r="R722" s="575"/>
      <c r="S722" s="575"/>
      <c r="T722" s="575"/>
      <c r="U722" s="575"/>
      <c r="V722" s="575"/>
      <c r="W722" s="575"/>
      <c r="X722" s="575"/>
    </row>
    <row r="723" spans="1:24" ht="13.5" customHeight="1">
      <c r="A723" s="575"/>
      <c r="B723" s="575"/>
      <c r="C723" s="575"/>
      <c r="D723" s="575"/>
      <c r="E723" s="575"/>
      <c r="F723" s="89"/>
      <c r="G723" s="89"/>
      <c r="H723" s="575"/>
      <c r="I723" s="575"/>
      <c r="J723" s="575"/>
      <c r="K723" s="575"/>
      <c r="L723" s="575"/>
      <c r="M723" s="575"/>
      <c r="N723" s="575"/>
      <c r="O723" s="575"/>
      <c r="P723" s="575"/>
      <c r="Q723" s="575"/>
      <c r="R723" s="575"/>
      <c r="S723" s="575"/>
      <c r="T723" s="575"/>
      <c r="U723" s="575"/>
      <c r="V723" s="575"/>
      <c r="W723" s="575"/>
      <c r="X723" s="575"/>
    </row>
    <row r="724" spans="1:24" ht="13.5" customHeight="1">
      <c r="A724" s="575"/>
      <c r="B724" s="575"/>
      <c r="C724" s="575"/>
      <c r="D724" s="575"/>
      <c r="E724" s="575"/>
      <c r="F724" s="89"/>
      <c r="G724" s="89"/>
      <c r="H724" s="575"/>
      <c r="I724" s="575"/>
      <c r="J724" s="575"/>
      <c r="K724" s="575"/>
      <c r="L724" s="575"/>
      <c r="M724" s="575"/>
      <c r="N724" s="575"/>
      <c r="O724" s="575"/>
      <c r="P724" s="575"/>
      <c r="Q724" s="575"/>
      <c r="R724" s="575"/>
      <c r="S724" s="575"/>
      <c r="T724" s="575"/>
      <c r="U724" s="575"/>
      <c r="V724" s="575"/>
      <c r="W724" s="575"/>
      <c r="X724" s="575"/>
    </row>
    <row r="725" spans="1:24" ht="13.5" customHeight="1">
      <c r="A725" s="575"/>
      <c r="B725" s="575"/>
      <c r="C725" s="575"/>
      <c r="D725" s="575"/>
      <c r="E725" s="575"/>
      <c r="F725" s="89"/>
      <c r="G725" s="89"/>
      <c r="H725" s="575"/>
      <c r="I725" s="575"/>
      <c r="J725" s="575"/>
      <c r="K725" s="575"/>
      <c r="L725" s="575"/>
      <c r="M725" s="575"/>
      <c r="N725" s="575"/>
      <c r="O725" s="575"/>
      <c r="P725" s="575"/>
      <c r="Q725" s="575"/>
      <c r="R725" s="575"/>
      <c r="S725" s="575"/>
      <c r="T725" s="575"/>
      <c r="U725" s="575"/>
      <c r="V725" s="575"/>
      <c r="W725" s="575"/>
      <c r="X725" s="575"/>
    </row>
    <row r="726" spans="1:24" ht="13.5" customHeight="1">
      <c r="A726" s="575"/>
      <c r="B726" s="575"/>
      <c r="C726" s="575"/>
      <c r="D726" s="575"/>
      <c r="E726" s="575"/>
      <c r="F726" s="89"/>
      <c r="G726" s="89"/>
      <c r="H726" s="575"/>
      <c r="I726" s="575"/>
      <c r="J726" s="575"/>
      <c r="K726" s="575"/>
      <c r="L726" s="575"/>
      <c r="M726" s="575"/>
      <c r="N726" s="575"/>
      <c r="O726" s="575"/>
      <c r="P726" s="575"/>
      <c r="Q726" s="575"/>
      <c r="R726" s="575"/>
      <c r="S726" s="575"/>
      <c r="T726" s="575"/>
      <c r="U726" s="575"/>
      <c r="V726" s="575"/>
      <c r="W726" s="575"/>
      <c r="X726" s="575"/>
    </row>
    <row r="727" spans="1:24" ht="13.5" customHeight="1">
      <c r="A727" s="575"/>
      <c r="B727" s="575"/>
      <c r="C727" s="575"/>
      <c r="D727" s="575"/>
      <c r="E727" s="575"/>
      <c r="F727" s="89"/>
      <c r="G727" s="89"/>
      <c r="H727" s="575"/>
      <c r="I727" s="575"/>
      <c r="J727" s="575"/>
      <c r="K727" s="575"/>
      <c r="L727" s="575"/>
      <c r="M727" s="575"/>
      <c r="N727" s="575"/>
      <c r="O727" s="575"/>
      <c r="P727" s="575"/>
      <c r="Q727" s="575"/>
      <c r="R727" s="575"/>
      <c r="S727" s="575"/>
      <c r="T727" s="575"/>
      <c r="U727" s="575"/>
      <c r="V727" s="575"/>
      <c r="W727" s="575"/>
      <c r="X727" s="575"/>
    </row>
    <row r="728" spans="1:24" ht="13.5" customHeight="1">
      <c r="A728" s="575"/>
      <c r="B728" s="575"/>
      <c r="C728" s="575"/>
      <c r="D728" s="575"/>
      <c r="E728" s="575"/>
      <c r="F728" s="89"/>
      <c r="G728" s="89"/>
      <c r="H728" s="575"/>
      <c r="I728" s="575"/>
      <c r="J728" s="575"/>
      <c r="K728" s="575"/>
      <c r="L728" s="575"/>
      <c r="M728" s="575"/>
      <c r="N728" s="575"/>
      <c r="O728" s="575"/>
      <c r="P728" s="575"/>
      <c r="Q728" s="575"/>
      <c r="R728" s="575"/>
      <c r="S728" s="575"/>
      <c r="T728" s="575"/>
      <c r="U728" s="575"/>
      <c r="V728" s="575"/>
      <c r="W728" s="575"/>
      <c r="X728" s="575"/>
    </row>
    <row r="729" spans="1:24" ht="13.5" customHeight="1">
      <c r="A729" s="575"/>
      <c r="B729" s="575"/>
      <c r="C729" s="575"/>
      <c r="D729" s="575"/>
      <c r="E729" s="575"/>
      <c r="F729" s="89"/>
      <c r="G729" s="89"/>
      <c r="H729" s="575"/>
      <c r="I729" s="575"/>
      <c r="J729" s="575"/>
      <c r="K729" s="575"/>
      <c r="L729" s="575"/>
      <c r="M729" s="575"/>
      <c r="N729" s="575"/>
      <c r="O729" s="575"/>
      <c r="P729" s="575"/>
      <c r="Q729" s="575"/>
      <c r="R729" s="575"/>
      <c r="S729" s="575"/>
      <c r="T729" s="575"/>
      <c r="U729" s="575"/>
      <c r="V729" s="575"/>
      <c r="W729" s="575"/>
      <c r="X729" s="575"/>
    </row>
    <row r="730" spans="1:24" ht="13.5" customHeight="1">
      <c r="A730" s="575"/>
      <c r="B730" s="575"/>
      <c r="C730" s="575"/>
      <c r="D730" s="575"/>
      <c r="E730" s="575"/>
      <c r="F730" s="89"/>
      <c r="G730" s="89"/>
      <c r="H730" s="575"/>
      <c r="I730" s="575"/>
      <c r="J730" s="575"/>
      <c r="K730" s="575"/>
      <c r="L730" s="575"/>
      <c r="M730" s="575"/>
      <c r="N730" s="575"/>
      <c r="O730" s="575"/>
      <c r="P730" s="575"/>
      <c r="Q730" s="575"/>
      <c r="R730" s="575"/>
      <c r="S730" s="575"/>
      <c r="T730" s="575"/>
      <c r="U730" s="575"/>
      <c r="V730" s="575"/>
      <c r="W730" s="575"/>
      <c r="X730" s="575"/>
    </row>
    <row r="731" spans="1:24" ht="13.5" customHeight="1">
      <c r="A731" s="575"/>
      <c r="B731" s="575"/>
      <c r="C731" s="575"/>
      <c r="D731" s="575"/>
      <c r="E731" s="575"/>
      <c r="F731" s="89"/>
      <c r="G731" s="89"/>
      <c r="H731" s="575"/>
      <c r="I731" s="575"/>
      <c r="J731" s="575"/>
      <c r="K731" s="575"/>
      <c r="L731" s="575"/>
      <c r="M731" s="575"/>
      <c r="N731" s="575"/>
      <c r="O731" s="575"/>
      <c r="P731" s="575"/>
      <c r="Q731" s="575"/>
      <c r="R731" s="575"/>
      <c r="S731" s="575"/>
      <c r="T731" s="575"/>
      <c r="U731" s="575"/>
      <c r="V731" s="575"/>
      <c r="W731" s="575"/>
      <c r="X731" s="575"/>
    </row>
    <row r="732" spans="1:24" ht="13.5" customHeight="1">
      <c r="A732" s="575"/>
      <c r="B732" s="575"/>
      <c r="C732" s="575"/>
      <c r="D732" s="575"/>
      <c r="E732" s="575"/>
      <c r="F732" s="89"/>
      <c r="G732" s="89"/>
      <c r="H732" s="575"/>
      <c r="I732" s="575"/>
      <c r="J732" s="575"/>
      <c r="K732" s="575"/>
      <c r="L732" s="575"/>
      <c r="M732" s="575"/>
      <c r="N732" s="575"/>
      <c r="O732" s="575"/>
      <c r="P732" s="575"/>
      <c r="Q732" s="575"/>
      <c r="R732" s="575"/>
      <c r="S732" s="575"/>
      <c r="T732" s="575"/>
      <c r="U732" s="575"/>
      <c r="V732" s="575"/>
      <c r="W732" s="575"/>
      <c r="X732" s="575"/>
    </row>
    <row r="733" spans="1:24" ht="13.5" customHeight="1">
      <c r="A733" s="575"/>
      <c r="B733" s="575"/>
      <c r="C733" s="575"/>
      <c r="D733" s="575"/>
      <c r="E733" s="575"/>
      <c r="F733" s="89"/>
      <c r="G733" s="89"/>
      <c r="H733" s="575"/>
      <c r="I733" s="575"/>
      <c r="J733" s="575"/>
      <c r="K733" s="575"/>
      <c r="L733" s="575"/>
      <c r="M733" s="575"/>
      <c r="N733" s="575"/>
      <c r="O733" s="575"/>
      <c r="P733" s="575"/>
      <c r="Q733" s="575"/>
      <c r="R733" s="575"/>
      <c r="S733" s="575"/>
      <c r="T733" s="575"/>
      <c r="U733" s="575"/>
      <c r="V733" s="575"/>
      <c r="W733" s="575"/>
      <c r="X733" s="575"/>
    </row>
    <row r="734" spans="1:24" ht="13.5" customHeight="1">
      <c r="A734" s="575"/>
      <c r="B734" s="575"/>
      <c r="C734" s="575"/>
      <c r="D734" s="575"/>
      <c r="E734" s="575"/>
      <c r="F734" s="89"/>
      <c r="G734" s="89"/>
      <c r="H734" s="575"/>
      <c r="I734" s="575"/>
      <c r="J734" s="575"/>
      <c r="K734" s="575"/>
      <c r="L734" s="575"/>
      <c r="M734" s="575"/>
      <c r="N734" s="575"/>
      <c r="O734" s="575"/>
      <c r="P734" s="575"/>
      <c r="Q734" s="575"/>
      <c r="R734" s="575"/>
      <c r="S734" s="575"/>
      <c r="T734" s="575"/>
      <c r="U734" s="575"/>
      <c r="V734" s="575"/>
      <c r="W734" s="575"/>
      <c r="X734" s="575"/>
    </row>
    <row r="735" spans="1:24" ht="13.5" customHeight="1">
      <c r="A735" s="575"/>
      <c r="B735" s="575"/>
      <c r="C735" s="575"/>
      <c r="D735" s="575"/>
      <c r="E735" s="575"/>
      <c r="F735" s="89"/>
      <c r="G735" s="89"/>
      <c r="H735" s="575"/>
      <c r="I735" s="575"/>
      <c r="J735" s="575"/>
      <c r="K735" s="575"/>
      <c r="L735" s="575"/>
      <c r="M735" s="575"/>
      <c r="N735" s="575"/>
      <c r="O735" s="575"/>
      <c r="P735" s="575"/>
      <c r="Q735" s="575"/>
      <c r="R735" s="575"/>
      <c r="S735" s="575"/>
      <c r="T735" s="575"/>
      <c r="U735" s="575"/>
      <c r="V735" s="575"/>
      <c r="W735" s="575"/>
      <c r="X735" s="575"/>
    </row>
    <row r="736" spans="1:24" ht="13.5" customHeight="1">
      <c r="A736" s="575"/>
      <c r="B736" s="575"/>
      <c r="C736" s="575"/>
      <c r="D736" s="575"/>
      <c r="E736" s="575"/>
      <c r="F736" s="89"/>
      <c r="G736" s="89"/>
      <c r="H736" s="575"/>
      <c r="I736" s="575"/>
      <c r="J736" s="575"/>
      <c r="K736" s="575"/>
      <c r="L736" s="575"/>
      <c r="M736" s="575"/>
      <c r="N736" s="575"/>
      <c r="O736" s="575"/>
      <c r="P736" s="575"/>
      <c r="Q736" s="575"/>
      <c r="R736" s="575"/>
      <c r="S736" s="575"/>
      <c r="T736" s="575"/>
      <c r="U736" s="575"/>
      <c r="V736" s="575"/>
      <c r="W736" s="575"/>
      <c r="X736" s="575"/>
    </row>
    <row r="737" spans="1:24" ht="13.5" customHeight="1">
      <c r="A737" s="575"/>
      <c r="B737" s="575"/>
      <c r="C737" s="575"/>
      <c r="D737" s="575"/>
      <c r="E737" s="575"/>
      <c r="F737" s="89"/>
      <c r="G737" s="89"/>
      <c r="H737" s="575"/>
      <c r="I737" s="575"/>
      <c r="J737" s="575"/>
      <c r="K737" s="575"/>
      <c r="L737" s="575"/>
      <c r="M737" s="575"/>
      <c r="N737" s="575"/>
      <c r="O737" s="575"/>
      <c r="P737" s="575"/>
      <c r="Q737" s="575"/>
      <c r="R737" s="575"/>
      <c r="S737" s="575"/>
      <c r="T737" s="575"/>
      <c r="U737" s="575"/>
      <c r="V737" s="575"/>
      <c r="W737" s="575"/>
      <c r="X737" s="575"/>
    </row>
    <row r="738" spans="1:24" ht="13.5" customHeight="1">
      <c r="A738" s="575"/>
      <c r="B738" s="575"/>
      <c r="C738" s="575"/>
      <c r="D738" s="575"/>
      <c r="E738" s="575"/>
      <c r="F738" s="89"/>
      <c r="G738" s="89"/>
      <c r="H738" s="575"/>
      <c r="I738" s="575"/>
      <c r="J738" s="575"/>
      <c r="K738" s="575"/>
      <c r="L738" s="575"/>
      <c r="M738" s="575"/>
      <c r="N738" s="575"/>
      <c r="O738" s="575"/>
      <c r="P738" s="575"/>
      <c r="Q738" s="575"/>
      <c r="R738" s="575"/>
      <c r="S738" s="575"/>
      <c r="T738" s="575"/>
      <c r="U738" s="575"/>
      <c r="V738" s="575"/>
      <c r="W738" s="575"/>
      <c r="X738" s="575"/>
    </row>
    <row r="739" spans="1:24" ht="13.5" customHeight="1">
      <c r="A739" s="575"/>
      <c r="B739" s="575"/>
      <c r="C739" s="575"/>
      <c r="D739" s="575"/>
      <c r="E739" s="575"/>
      <c r="F739" s="89"/>
      <c r="G739" s="89"/>
      <c r="H739" s="575"/>
      <c r="I739" s="575"/>
      <c r="J739" s="575"/>
      <c r="K739" s="575"/>
      <c r="L739" s="575"/>
      <c r="M739" s="575"/>
      <c r="N739" s="575"/>
      <c r="O739" s="575"/>
      <c r="P739" s="575"/>
      <c r="Q739" s="575"/>
      <c r="R739" s="575"/>
      <c r="S739" s="575"/>
      <c r="T739" s="575"/>
      <c r="U739" s="575"/>
      <c r="V739" s="575"/>
      <c r="W739" s="575"/>
      <c r="X739" s="575"/>
    </row>
    <row r="740" spans="1:24" ht="13.5" customHeight="1">
      <c r="A740" s="575"/>
      <c r="B740" s="575"/>
      <c r="C740" s="575"/>
      <c r="D740" s="575"/>
      <c r="E740" s="575"/>
      <c r="F740" s="89"/>
      <c r="G740" s="89"/>
      <c r="H740" s="575"/>
      <c r="I740" s="575"/>
      <c r="J740" s="575"/>
      <c r="K740" s="575"/>
      <c r="L740" s="575"/>
      <c r="M740" s="575"/>
      <c r="N740" s="575"/>
      <c r="O740" s="575"/>
      <c r="P740" s="575"/>
      <c r="Q740" s="575"/>
      <c r="R740" s="575"/>
      <c r="S740" s="575"/>
      <c r="T740" s="575"/>
      <c r="U740" s="575"/>
      <c r="V740" s="575"/>
      <c r="W740" s="575"/>
      <c r="X740" s="575"/>
    </row>
    <row r="741" spans="1:24" ht="13.5" customHeight="1">
      <c r="A741" s="575"/>
      <c r="B741" s="575"/>
      <c r="C741" s="575"/>
      <c r="D741" s="575"/>
      <c r="E741" s="575"/>
      <c r="F741" s="89"/>
      <c r="G741" s="89"/>
      <c r="H741" s="575"/>
      <c r="I741" s="575"/>
      <c r="J741" s="575"/>
      <c r="K741" s="575"/>
      <c r="L741" s="575"/>
      <c r="M741" s="575"/>
      <c r="N741" s="575"/>
      <c r="O741" s="575"/>
      <c r="P741" s="575"/>
      <c r="Q741" s="575"/>
      <c r="R741" s="575"/>
      <c r="S741" s="575"/>
      <c r="T741" s="575"/>
      <c r="U741" s="575"/>
      <c r="V741" s="575"/>
      <c r="W741" s="575"/>
      <c r="X741" s="575"/>
    </row>
    <row r="742" spans="1:24" ht="13.5" customHeight="1">
      <c r="A742" s="575"/>
      <c r="B742" s="575"/>
      <c r="C742" s="575"/>
      <c r="D742" s="575"/>
      <c r="E742" s="575"/>
      <c r="F742" s="89"/>
      <c r="G742" s="89"/>
      <c r="H742" s="575"/>
      <c r="I742" s="575"/>
      <c r="J742" s="575"/>
      <c r="K742" s="575"/>
      <c r="L742" s="575"/>
      <c r="M742" s="575"/>
      <c r="N742" s="575"/>
      <c r="O742" s="575"/>
      <c r="P742" s="575"/>
      <c r="Q742" s="575"/>
      <c r="R742" s="575"/>
      <c r="S742" s="575"/>
      <c r="T742" s="575"/>
      <c r="U742" s="575"/>
      <c r="V742" s="575"/>
      <c r="W742" s="575"/>
      <c r="X742" s="575"/>
    </row>
    <row r="743" spans="1:24" ht="13.5" customHeight="1">
      <c r="A743" s="575"/>
      <c r="B743" s="575"/>
      <c r="C743" s="575"/>
      <c r="D743" s="575"/>
      <c r="E743" s="575"/>
      <c r="F743" s="89"/>
      <c r="G743" s="89"/>
      <c r="H743" s="575"/>
      <c r="I743" s="575"/>
      <c r="J743" s="575"/>
      <c r="K743" s="575"/>
      <c r="L743" s="575"/>
      <c r="M743" s="575"/>
      <c r="N743" s="575"/>
      <c r="O743" s="575"/>
      <c r="P743" s="575"/>
      <c r="Q743" s="575"/>
      <c r="R743" s="575"/>
      <c r="S743" s="575"/>
      <c r="T743" s="575"/>
      <c r="U743" s="575"/>
      <c r="V743" s="575"/>
      <c r="W743" s="575"/>
      <c r="X743" s="575"/>
    </row>
    <row r="744" spans="1:24" ht="13.5" customHeight="1">
      <c r="A744" s="575"/>
      <c r="B744" s="575"/>
      <c r="C744" s="575"/>
      <c r="D744" s="575"/>
      <c r="E744" s="575"/>
      <c r="F744" s="89"/>
      <c r="G744" s="89"/>
      <c r="H744" s="575"/>
      <c r="I744" s="575"/>
      <c r="J744" s="575"/>
      <c r="K744" s="575"/>
      <c r="L744" s="575"/>
      <c r="M744" s="575"/>
      <c r="N744" s="575"/>
      <c r="O744" s="575"/>
      <c r="P744" s="575"/>
      <c r="Q744" s="575"/>
      <c r="R744" s="575"/>
      <c r="S744" s="575"/>
      <c r="T744" s="575"/>
      <c r="U744" s="575"/>
      <c r="V744" s="575"/>
      <c r="W744" s="575"/>
      <c r="X744" s="575"/>
    </row>
    <row r="745" spans="1:24" ht="13.5" customHeight="1">
      <c r="A745" s="575"/>
      <c r="B745" s="575"/>
      <c r="C745" s="575"/>
      <c r="D745" s="575"/>
      <c r="E745" s="575"/>
      <c r="F745" s="89"/>
      <c r="G745" s="89"/>
      <c r="H745" s="575"/>
      <c r="I745" s="575"/>
      <c r="J745" s="575"/>
      <c r="K745" s="575"/>
      <c r="L745" s="575"/>
      <c r="M745" s="575"/>
      <c r="N745" s="575"/>
      <c r="O745" s="575"/>
      <c r="P745" s="575"/>
      <c r="Q745" s="575"/>
      <c r="R745" s="575"/>
      <c r="S745" s="575"/>
      <c r="T745" s="575"/>
      <c r="U745" s="575"/>
      <c r="V745" s="575"/>
      <c r="W745" s="575"/>
      <c r="X745" s="575"/>
    </row>
    <row r="746" spans="1:24" ht="13.5" customHeight="1">
      <c r="A746" s="575"/>
      <c r="B746" s="575"/>
      <c r="C746" s="575"/>
      <c r="D746" s="575"/>
      <c r="E746" s="575"/>
      <c r="F746" s="89"/>
      <c r="G746" s="89"/>
      <c r="H746" s="575"/>
      <c r="I746" s="575"/>
      <c r="J746" s="575"/>
      <c r="K746" s="575"/>
      <c r="L746" s="575"/>
      <c r="M746" s="575"/>
      <c r="N746" s="575"/>
      <c r="O746" s="575"/>
      <c r="P746" s="575"/>
      <c r="Q746" s="575"/>
      <c r="R746" s="575"/>
      <c r="S746" s="575"/>
      <c r="T746" s="575"/>
      <c r="U746" s="575"/>
      <c r="V746" s="575"/>
      <c r="W746" s="575"/>
      <c r="X746" s="575"/>
    </row>
    <row r="747" spans="1:24" ht="13.5" customHeight="1">
      <c r="A747" s="575"/>
      <c r="B747" s="575"/>
      <c r="C747" s="575"/>
      <c r="D747" s="575"/>
      <c r="E747" s="575"/>
      <c r="F747" s="89"/>
      <c r="G747" s="89"/>
      <c r="H747" s="575"/>
      <c r="I747" s="575"/>
      <c r="J747" s="575"/>
      <c r="K747" s="575"/>
      <c r="L747" s="575"/>
      <c r="M747" s="575"/>
      <c r="N747" s="575"/>
      <c r="O747" s="575"/>
      <c r="P747" s="575"/>
      <c r="Q747" s="575"/>
      <c r="R747" s="575"/>
      <c r="S747" s="575"/>
      <c r="T747" s="575"/>
      <c r="U747" s="575"/>
      <c r="V747" s="575"/>
      <c r="W747" s="575"/>
      <c r="X747" s="575"/>
    </row>
    <row r="748" spans="1:24" ht="13.5" customHeight="1">
      <c r="A748" s="575"/>
      <c r="B748" s="575"/>
      <c r="C748" s="575"/>
      <c r="D748" s="575"/>
      <c r="E748" s="575"/>
      <c r="F748" s="89"/>
      <c r="G748" s="89"/>
      <c r="H748" s="575"/>
      <c r="I748" s="575"/>
      <c r="J748" s="575"/>
      <c r="K748" s="575"/>
      <c r="L748" s="575"/>
      <c r="M748" s="575"/>
      <c r="N748" s="575"/>
      <c r="O748" s="575"/>
      <c r="P748" s="575"/>
      <c r="Q748" s="575"/>
      <c r="R748" s="575"/>
      <c r="S748" s="575"/>
      <c r="T748" s="575"/>
      <c r="U748" s="575"/>
      <c r="V748" s="575"/>
      <c r="W748" s="575"/>
      <c r="X748" s="575"/>
    </row>
    <row r="749" spans="1:24" ht="13.5" customHeight="1">
      <c r="A749" s="575"/>
      <c r="B749" s="575"/>
      <c r="C749" s="575"/>
      <c r="D749" s="575"/>
      <c r="E749" s="575"/>
      <c r="F749" s="89"/>
      <c r="G749" s="89"/>
      <c r="H749" s="575"/>
      <c r="I749" s="575"/>
      <c r="J749" s="575"/>
      <c r="K749" s="575"/>
      <c r="L749" s="575"/>
      <c r="M749" s="575"/>
      <c r="N749" s="575"/>
      <c r="O749" s="575"/>
      <c r="P749" s="575"/>
      <c r="Q749" s="575"/>
      <c r="R749" s="575"/>
      <c r="S749" s="575"/>
      <c r="T749" s="575"/>
      <c r="U749" s="575"/>
      <c r="V749" s="575"/>
      <c r="W749" s="575"/>
      <c r="X749" s="575"/>
    </row>
    <row r="750" spans="1:24" ht="13.5" customHeight="1">
      <c r="A750" s="575"/>
      <c r="B750" s="575"/>
      <c r="C750" s="575"/>
      <c r="D750" s="575"/>
      <c r="E750" s="575"/>
      <c r="F750" s="89"/>
      <c r="G750" s="89"/>
      <c r="H750" s="575"/>
      <c r="I750" s="575"/>
      <c r="J750" s="575"/>
      <c r="K750" s="575"/>
      <c r="L750" s="575"/>
      <c r="M750" s="575"/>
      <c r="N750" s="575"/>
      <c r="O750" s="575"/>
      <c r="P750" s="575"/>
      <c r="Q750" s="575"/>
      <c r="R750" s="575"/>
      <c r="S750" s="575"/>
      <c r="T750" s="575"/>
      <c r="U750" s="575"/>
      <c r="V750" s="575"/>
      <c r="W750" s="575"/>
      <c r="X750" s="575"/>
    </row>
    <row r="751" spans="1:24" ht="13.5" customHeight="1">
      <c r="A751" s="575"/>
      <c r="B751" s="575"/>
      <c r="C751" s="575"/>
      <c r="D751" s="575"/>
      <c r="E751" s="575"/>
      <c r="F751" s="89"/>
      <c r="G751" s="89"/>
      <c r="H751" s="575"/>
      <c r="I751" s="575"/>
      <c r="J751" s="575"/>
      <c r="K751" s="575"/>
      <c r="L751" s="575"/>
      <c r="M751" s="575"/>
      <c r="N751" s="575"/>
      <c r="O751" s="575"/>
      <c r="P751" s="575"/>
      <c r="Q751" s="575"/>
      <c r="R751" s="575"/>
      <c r="S751" s="575"/>
      <c r="T751" s="575"/>
      <c r="U751" s="575"/>
      <c r="V751" s="575"/>
      <c r="W751" s="575"/>
      <c r="X751" s="575"/>
    </row>
    <row r="752" spans="1:24" ht="13.5" customHeight="1">
      <c r="A752" s="575"/>
      <c r="B752" s="575"/>
      <c r="C752" s="575"/>
      <c r="D752" s="575"/>
      <c r="E752" s="575"/>
      <c r="F752" s="89"/>
      <c r="G752" s="89"/>
      <c r="H752" s="575"/>
      <c r="I752" s="575"/>
      <c r="J752" s="575"/>
      <c r="K752" s="575"/>
      <c r="L752" s="575"/>
      <c r="M752" s="575"/>
      <c r="N752" s="575"/>
      <c r="O752" s="575"/>
      <c r="P752" s="575"/>
      <c r="Q752" s="575"/>
      <c r="R752" s="575"/>
      <c r="S752" s="575"/>
      <c r="T752" s="575"/>
      <c r="U752" s="575"/>
      <c r="V752" s="575"/>
      <c r="W752" s="575"/>
      <c r="X752" s="575"/>
    </row>
    <row r="753" spans="1:24" ht="13.5" customHeight="1">
      <c r="A753" s="575"/>
      <c r="B753" s="575"/>
      <c r="C753" s="575"/>
      <c r="D753" s="575"/>
      <c r="E753" s="575"/>
      <c r="F753" s="89"/>
      <c r="G753" s="89"/>
      <c r="H753" s="575"/>
      <c r="I753" s="575"/>
      <c r="J753" s="575"/>
      <c r="K753" s="575"/>
      <c r="L753" s="575"/>
      <c r="M753" s="575"/>
      <c r="N753" s="575"/>
      <c r="O753" s="575"/>
      <c r="P753" s="575"/>
      <c r="Q753" s="575"/>
      <c r="R753" s="575"/>
      <c r="S753" s="575"/>
      <c r="T753" s="575"/>
      <c r="U753" s="575"/>
      <c r="V753" s="575"/>
      <c r="W753" s="575"/>
      <c r="X753" s="575"/>
    </row>
    <row r="754" spans="1:24" ht="13.5" customHeight="1">
      <c r="A754" s="575"/>
      <c r="B754" s="575"/>
      <c r="C754" s="575"/>
      <c r="D754" s="575"/>
      <c r="E754" s="575"/>
      <c r="F754" s="89"/>
      <c r="G754" s="89"/>
      <c r="H754" s="575"/>
      <c r="I754" s="575"/>
      <c r="J754" s="575"/>
      <c r="K754" s="575"/>
      <c r="L754" s="575"/>
      <c r="M754" s="575"/>
      <c r="N754" s="575"/>
      <c r="O754" s="575"/>
      <c r="P754" s="575"/>
      <c r="Q754" s="575"/>
      <c r="R754" s="575"/>
      <c r="S754" s="575"/>
      <c r="T754" s="575"/>
      <c r="U754" s="575"/>
      <c r="V754" s="575"/>
      <c r="W754" s="575"/>
      <c r="X754" s="575"/>
    </row>
    <row r="755" spans="1:24" ht="13.5" customHeight="1">
      <c r="A755" s="575"/>
      <c r="B755" s="575"/>
      <c r="C755" s="575"/>
      <c r="D755" s="575"/>
      <c r="E755" s="575"/>
      <c r="F755" s="89"/>
      <c r="G755" s="89"/>
      <c r="H755" s="575"/>
      <c r="I755" s="575"/>
      <c r="J755" s="575"/>
      <c r="K755" s="575"/>
      <c r="L755" s="575"/>
      <c r="M755" s="575"/>
      <c r="N755" s="575"/>
      <c r="O755" s="575"/>
      <c r="P755" s="575"/>
      <c r="Q755" s="575"/>
      <c r="R755" s="575"/>
      <c r="S755" s="575"/>
      <c r="T755" s="575"/>
      <c r="U755" s="575"/>
      <c r="V755" s="575"/>
      <c r="W755" s="575"/>
      <c r="X755" s="575"/>
    </row>
    <row r="756" spans="1:24" ht="13.5" customHeight="1">
      <c r="A756" s="575"/>
      <c r="B756" s="575"/>
      <c r="C756" s="575"/>
      <c r="D756" s="575"/>
      <c r="E756" s="575"/>
      <c r="F756" s="89"/>
      <c r="G756" s="89"/>
      <c r="H756" s="575"/>
      <c r="I756" s="575"/>
      <c r="J756" s="575"/>
      <c r="K756" s="575"/>
      <c r="L756" s="575"/>
      <c r="M756" s="575"/>
      <c r="N756" s="575"/>
      <c r="O756" s="575"/>
      <c r="P756" s="575"/>
      <c r="Q756" s="575"/>
      <c r="R756" s="575"/>
      <c r="S756" s="575"/>
      <c r="T756" s="575"/>
      <c r="U756" s="575"/>
      <c r="V756" s="575"/>
      <c r="W756" s="575"/>
      <c r="X756" s="575"/>
    </row>
    <row r="757" spans="1:24" ht="13.5" customHeight="1">
      <c r="A757" s="575"/>
      <c r="B757" s="575"/>
      <c r="C757" s="575"/>
      <c r="D757" s="575"/>
      <c r="E757" s="575"/>
      <c r="F757" s="89"/>
      <c r="G757" s="89"/>
      <c r="H757" s="575"/>
      <c r="I757" s="575"/>
      <c r="J757" s="575"/>
      <c r="K757" s="575"/>
      <c r="L757" s="575"/>
      <c r="M757" s="575"/>
      <c r="N757" s="575"/>
      <c r="O757" s="575"/>
      <c r="P757" s="575"/>
      <c r="Q757" s="575"/>
      <c r="R757" s="575"/>
      <c r="S757" s="575"/>
      <c r="T757" s="575"/>
      <c r="U757" s="575"/>
      <c r="V757" s="575"/>
      <c r="W757" s="575"/>
      <c r="X757" s="575"/>
    </row>
    <row r="758" spans="1:24" ht="13.5" customHeight="1">
      <c r="A758" s="575"/>
      <c r="B758" s="575"/>
      <c r="C758" s="575"/>
      <c r="D758" s="575"/>
      <c r="E758" s="575"/>
      <c r="F758" s="89"/>
      <c r="G758" s="89"/>
      <c r="H758" s="575"/>
      <c r="I758" s="575"/>
      <c r="J758" s="575"/>
      <c r="K758" s="575"/>
      <c r="L758" s="575"/>
      <c r="M758" s="575"/>
      <c r="N758" s="575"/>
      <c r="O758" s="575"/>
      <c r="P758" s="575"/>
      <c r="Q758" s="575"/>
      <c r="R758" s="575"/>
      <c r="S758" s="575"/>
      <c r="T758" s="575"/>
      <c r="U758" s="575"/>
      <c r="V758" s="575"/>
      <c r="W758" s="575"/>
      <c r="X758" s="575"/>
    </row>
    <row r="759" spans="1:24" ht="13.5" customHeight="1">
      <c r="A759" s="575"/>
      <c r="B759" s="575"/>
      <c r="C759" s="575"/>
      <c r="D759" s="575"/>
      <c r="E759" s="575"/>
      <c r="F759" s="89"/>
      <c r="G759" s="89"/>
      <c r="H759" s="575"/>
      <c r="I759" s="575"/>
      <c r="J759" s="575"/>
      <c r="K759" s="575"/>
      <c r="L759" s="575"/>
      <c r="M759" s="575"/>
      <c r="N759" s="575"/>
      <c r="O759" s="575"/>
      <c r="P759" s="575"/>
      <c r="Q759" s="575"/>
      <c r="R759" s="575"/>
      <c r="S759" s="575"/>
      <c r="T759" s="575"/>
      <c r="U759" s="575"/>
      <c r="V759" s="575"/>
      <c r="W759" s="575"/>
      <c r="X759" s="575"/>
    </row>
    <row r="760" spans="1:24" ht="13.5" customHeight="1">
      <c r="A760" s="575"/>
      <c r="B760" s="575"/>
      <c r="C760" s="575"/>
      <c r="D760" s="575"/>
      <c r="E760" s="575"/>
      <c r="F760" s="89"/>
      <c r="G760" s="89"/>
      <c r="H760" s="575"/>
      <c r="I760" s="575"/>
      <c r="J760" s="575"/>
      <c r="K760" s="575"/>
      <c r="L760" s="575"/>
      <c r="M760" s="575"/>
      <c r="N760" s="575"/>
      <c r="O760" s="575"/>
      <c r="P760" s="575"/>
      <c r="Q760" s="575"/>
      <c r="R760" s="575"/>
      <c r="S760" s="575"/>
      <c r="T760" s="575"/>
      <c r="U760" s="575"/>
      <c r="V760" s="575"/>
      <c r="W760" s="575"/>
      <c r="X760" s="575"/>
    </row>
    <row r="761" spans="1:24" ht="13.5" customHeight="1">
      <c r="A761" s="575"/>
      <c r="B761" s="575"/>
      <c r="C761" s="575"/>
      <c r="D761" s="575"/>
      <c r="E761" s="575"/>
      <c r="F761" s="89"/>
      <c r="G761" s="89"/>
      <c r="H761" s="575"/>
      <c r="I761" s="575"/>
      <c r="J761" s="575"/>
      <c r="K761" s="575"/>
      <c r="L761" s="575"/>
      <c r="M761" s="575"/>
      <c r="N761" s="575"/>
      <c r="O761" s="575"/>
      <c r="P761" s="575"/>
      <c r="Q761" s="575"/>
      <c r="R761" s="575"/>
      <c r="S761" s="575"/>
      <c r="T761" s="575"/>
      <c r="U761" s="575"/>
      <c r="V761" s="575"/>
      <c r="W761" s="575"/>
      <c r="X761" s="575"/>
    </row>
    <row r="762" spans="1:24" ht="13.5" customHeight="1">
      <c r="A762" s="575"/>
      <c r="B762" s="575"/>
      <c r="C762" s="575"/>
      <c r="D762" s="575"/>
      <c r="E762" s="575"/>
      <c r="F762" s="89"/>
      <c r="G762" s="89"/>
      <c r="H762" s="575"/>
      <c r="I762" s="575"/>
      <c r="J762" s="575"/>
      <c r="K762" s="575"/>
      <c r="L762" s="575"/>
      <c r="M762" s="575"/>
      <c r="N762" s="575"/>
      <c r="O762" s="575"/>
      <c r="P762" s="575"/>
      <c r="Q762" s="575"/>
      <c r="R762" s="575"/>
      <c r="S762" s="575"/>
      <c r="T762" s="575"/>
      <c r="U762" s="575"/>
      <c r="V762" s="575"/>
      <c r="W762" s="575"/>
      <c r="X762" s="575"/>
    </row>
    <row r="763" spans="1:24" ht="13.5" customHeight="1">
      <c r="A763" s="575"/>
      <c r="B763" s="575"/>
      <c r="C763" s="575"/>
      <c r="D763" s="575"/>
      <c r="E763" s="575"/>
      <c r="F763" s="89"/>
      <c r="G763" s="89"/>
      <c r="H763" s="575"/>
      <c r="I763" s="575"/>
      <c r="J763" s="575"/>
      <c r="K763" s="575"/>
      <c r="L763" s="575"/>
      <c r="M763" s="575"/>
      <c r="N763" s="575"/>
      <c r="O763" s="575"/>
      <c r="P763" s="575"/>
      <c r="Q763" s="575"/>
      <c r="R763" s="575"/>
      <c r="S763" s="575"/>
      <c r="T763" s="575"/>
      <c r="U763" s="575"/>
      <c r="V763" s="575"/>
      <c r="W763" s="575"/>
      <c r="X763" s="575"/>
    </row>
    <row r="764" spans="1:24" ht="13.5" customHeight="1">
      <c r="A764" s="575"/>
      <c r="B764" s="575"/>
      <c r="C764" s="575"/>
      <c r="D764" s="575"/>
      <c r="E764" s="575"/>
      <c r="F764" s="89"/>
      <c r="G764" s="89"/>
      <c r="H764" s="575"/>
      <c r="I764" s="575"/>
      <c r="J764" s="575"/>
      <c r="K764" s="575"/>
      <c r="L764" s="575"/>
      <c r="M764" s="575"/>
      <c r="N764" s="575"/>
      <c r="O764" s="575"/>
      <c r="P764" s="575"/>
      <c r="Q764" s="575"/>
      <c r="R764" s="575"/>
      <c r="S764" s="575"/>
      <c r="T764" s="575"/>
      <c r="U764" s="575"/>
      <c r="V764" s="575"/>
      <c r="W764" s="575"/>
      <c r="X764" s="575"/>
    </row>
    <row r="765" spans="1:24" ht="13.5" customHeight="1">
      <c r="A765" s="575"/>
      <c r="B765" s="575"/>
      <c r="C765" s="575"/>
      <c r="D765" s="575"/>
      <c r="E765" s="575"/>
      <c r="F765" s="89"/>
      <c r="G765" s="89"/>
      <c r="H765" s="575"/>
      <c r="I765" s="575"/>
      <c r="J765" s="575"/>
      <c r="K765" s="575"/>
      <c r="L765" s="575"/>
      <c r="M765" s="575"/>
      <c r="N765" s="575"/>
      <c r="O765" s="575"/>
      <c r="P765" s="575"/>
      <c r="Q765" s="575"/>
      <c r="R765" s="575"/>
      <c r="S765" s="575"/>
      <c r="T765" s="575"/>
      <c r="U765" s="575"/>
      <c r="V765" s="575"/>
      <c r="W765" s="575"/>
      <c r="X765" s="575"/>
    </row>
    <row r="766" spans="1:24" ht="13.5" customHeight="1">
      <c r="A766" s="575"/>
      <c r="B766" s="575"/>
      <c r="C766" s="575"/>
      <c r="D766" s="575"/>
      <c r="E766" s="575"/>
      <c r="F766" s="89"/>
      <c r="G766" s="89"/>
      <c r="H766" s="575"/>
      <c r="I766" s="575"/>
      <c r="J766" s="575"/>
      <c r="K766" s="575"/>
      <c r="L766" s="575"/>
      <c r="M766" s="575"/>
      <c r="N766" s="575"/>
      <c r="O766" s="575"/>
      <c r="P766" s="575"/>
      <c r="Q766" s="575"/>
      <c r="R766" s="575"/>
      <c r="S766" s="575"/>
      <c r="T766" s="575"/>
      <c r="U766" s="575"/>
      <c r="V766" s="575"/>
      <c r="W766" s="575"/>
      <c r="X766" s="575"/>
    </row>
    <row r="767" spans="1:24" ht="13.5" customHeight="1">
      <c r="A767" s="575"/>
      <c r="B767" s="575"/>
      <c r="C767" s="575"/>
      <c r="D767" s="575"/>
      <c r="E767" s="575"/>
      <c r="F767" s="89"/>
      <c r="G767" s="89"/>
      <c r="H767" s="575"/>
      <c r="I767" s="575"/>
      <c r="J767" s="575"/>
      <c r="K767" s="575"/>
      <c r="L767" s="575"/>
      <c r="M767" s="575"/>
      <c r="N767" s="575"/>
      <c r="O767" s="575"/>
      <c r="P767" s="575"/>
      <c r="Q767" s="575"/>
      <c r="R767" s="575"/>
      <c r="S767" s="575"/>
      <c r="T767" s="575"/>
      <c r="U767" s="575"/>
      <c r="V767" s="575"/>
      <c r="W767" s="575"/>
      <c r="X767" s="575"/>
    </row>
    <row r="768" spans="1:24" ht="13.5" customHeight="1">
      <c r="A768" s="575"/>
      <c r="B768" s="575"/>
      <c r="C768" s="575"/>
      <c r="D768" s="575"/>
      <c r="E768" s="575"/>
      <c r="F768" s="89"/>
      <c r="G768" s="89"/>
      <c r="H768" s="575"/>
      <c r="I768" s="575"/>
      <c r="J768" s="575"/>
      <c r="K768" s="575"/>
      <c r="L768" s="575"/>
      <c r="M768" s="575"/>
      <c r="N768" s="575"/>
      <c r="O768" s="575"/>
      <c r="P768" s="575"/>
      <c r="Q768" s="575"/>
      <c r="R768" s="575"/>
      <c r="S768" s="575"/>
      <c r="T768" s="575"/>
      <c r="U768" s="575"/>
      <c r="V768" s="575"/>
      <c r="W768" s="575"/>
      <c r="X768" s="575"/>
    </row>
    <row r="769" spans="1:24" ht="13.5" customHeight="1">
      <c r="A769" s="575"/>
      <c r="B769" s="575"/>
      <c r="C769" s="575"/>
      <c r="D769" s="575"/>
      <c r="E769" s="575"/>
      <c r="F769" s="89"/>
      <c r="G769" s="89"/>
      <c r="H769" s="575"/>
      <c r="I769" s="575"/>
      <c r="J769" s="575"/>
      <c r="K769" s="575"/>
      <c r="L769" s="575"/>
      <c r="M769" s="575"/>
      <c r="N769" s="575"/>
      <c r="O769" s="575"/>
      <c r="P769" s="575"/>
      <c r="Q769" s="575"/>
      <c r="R769" s="575"/>
      <c r="S769" s="575"/>
      <c r="T769" s="575"/>
      <c r="U769" s="575"/>
      <c r="V769" s="575"/>
      <c r="W769" s="575"/>
      <c r="X769" s="575"/>
    </row>
    <row r="770" spans="1:24" ht="13.5" customHeight="1">
      <c r="A770" s="575"/>
      <c r="B770" s="575"/>
      <c r="C770" s="575"/>
      <c r="D770" s="575"/>
      <c r="E770" s="575"/>
      <c r="F770" s="89"/>
      <c r="G770" s="89"/>
      <c r="H770" s="575"/>
      <c r="I770" s="575"/>
      <c r="J770" s="575"/>
      <c r="K770" s="575"/>
      <c r="L770" s="575"/>
      <c r="M770" s="575"/>
      <c r="N770" s="575"/>
      <c r="O770" s="575"/>
      <c r="P770" s="575"/>
      <c r="Q770" s="575"/>
      <c r="R770" s="575"/>
      <c r="S770" s="575"/>
      <c r="T770" s="575"/>
      <c r="U770" s="575"/>
      <c r="V770" s="575"/>
      <c r="W770" s="575"/>
      <c r="X770" s="575"/>
    </row>
    <row r="771" spans="1:24" ht="13.5" customHeight="1">
      <c r="A771" s="575"/>
      <c r="B771" s="575"/>
      <c r="C771" s="575"/>
      <c r="D771" s="575"/>
      <c r="E771" s="575"/>
      <c r="F771" s="89"/>
      <c r="G771" s="89"/>
      <c r="H771" s="575"/>
      <c r="I771" s="575"/>
      <c r="J771" s="575"/>
      <c r="K771" s="575"/>
      <c r="L771" s="575"/>
      <c r="M771" s="575"/>
      <c r="N771" s="575"/>
      <c r="O771" s="575"/>
      <c r="P771" s="575"/>
      <c r="Q771" s="575"/>
      <c r="R771" s="575"/>
      <c r="S771" s="575"/>
      <c r="T771" s="575"/>
      <c r="U771" s="575"/>
      <c r="V771" s="575"/>
      <c r="W771" s="575"/>
      <c r="X771" s="575"/>
    </row>
    <row r="772" spans="1:24" ht="13.5" customHeight="1">
      <c r="A772" s="575"/>
      <c r="B772" s="575"/>
      <c r="C772" s="575"/>
      <c r="D772" s="575"/>
      <c r="E772" s="575"/>
      <c r="F772" s="89"/>
      <c r="G772" s="89"/>
      <c r="H772" s="575"/>
      <c r="I772" s="575"/>
      <c r="J772" s="575"/>
      <c r="K772" s="575"/>
      <c r="L772" s="575"/>
      <c r="M772" s="575"/>
      <c r="N772" s="575"/>
      <c r="O772" s="575"/>
      <c r="P772" s="575"/>
      <c r="Q772" s="575"/>
      <c r="R772" s="575"/>
      <c r="S772" s="575"/>
      <c r="T772" s="575"/>
      <c r="U772" s="575"/>
      <c r="V772" s="575"/>
      <c r="W772" s="575"/>
      <c r="X772" s="575"/>
    </row>
    <row r="773" spans="1:24" ht="13.5" customHeight="1">
      <c r="A773" s="575"/>
      <c r="B773" s="575"/>
      <c r="C773" s="575"/>
      <c r="D773" s="575"/>
      <c r="E773" s="575"/>
      <c r="F773" s="89"/>
      <c r="G773" s="89"/>
      <c r="H773" s="575"/>
      <c r="I773" s="575"/>
      <c r="J773" s="575"/>
      <c r="K773" s="575"/>
      <c r="L773" s="575"/>
      <c r="M773" s="575"/>
      <c r="N773" s="575"/>
      <c r="O773" s="575"/>
      <c r="P773" s="575"/>
      <c r="Q773" s="575"/>
      <c r="R773" s="575"/>
      <c r="S773" s="575"/>
      <c r="T773" s="575"/>
      <c r="U773" s="575"/>
      <c r="V773" s="575"/>
      <c r="W773" s="575"/>
      <c r="X773" s="575"/>
    </row>
    <row r="774" spans="1:24" ht="13.5" customHeight="1">
      <c r="A774" s="575"/>
      <c r="B774" s="575"/>
      <c r="C774" s="575"/>
      <c r="D774" s="575"/>
      <c r="E774" s="575"/>
      <c r="F774" s="89"/>
      <c r="G774" s="89"/>
      <c r="H774" s="575"/>
      <c r="I774" s="575"/>
      <c r="J774" s="575"/>
      <c r="K774" s="575"/>
      <c r="L774" s="575"/>
      <c r="M774" s="575"/>
      <c r="N774" s="575"/>
      <c r="O774" s="575"/>
      <c r="P774" s="575"/>
      <c r="Q774" s="575"/>
      <c r="R774" s="575"/>
      <c r="S774" s="575"/>
      <c r="T774" s="575"/>
      <c r="U774" s="575"/>
      <c r="V774" s="575"/>
      <c r="W774" s="575"/>
      <c r="X774" s="575"/>
    </row>
    <row r="775" spans="1:24" ht="13.5" customHeight="1">
      <c r="A775" s="575"/>
      <c r="B775" s="575"/>
      <c r="C775" s="575"/>
      <c r="D775" s="575"/>
      <c r="E775" s="575"/>
      <c r="F775" s="89"/>
      <c r="G775" s="89"/>
      <c r="H775" s="575"/>
      <c r="I775" s="575"/>
      <c r="J775" s="575"/>
      <c r="K775" s="575"/>
      <c r="L775" s="575"/>
      <c r="M775" s="575"/>
      <c r="N775" s="575"/>
      <c r="O775" s="575"/>
      <c r="P775" s="575"/>
      <c r="Q775" s="575"/>
      <c r="R775" s="575"/>
      <c r="S775" s="575"/>
      <c r="T775" s="575"/>
      <c r="U775" s="575"/>
      <c r="V775" s="575"/>
      <c r="W775" s="575"/>
      <c r="X775" s="575"/>
    </row>
    <row r="776" spans="1:24" ht="13.5" customHeight="1">
      <c r="A776" s="575"/>
      <c r="B776" s="575"/>
      <c r="C776" s="575"/>
      <c r="D776" s="575"/>
      <c r="E776" s="575"/>
      <c r="F776" s="89"/>
      <c r="G776" s="89"/>
      <c r="H776" s="575"/>
      <c r="I776" s="575"/>
      <c r="J776" s="575"/>
      <c r="K776" s="575"/>
      <c r="L776" s="575"/>
      <c r="M776" s="575"/>
      <c r="N776" s="575"/>
      <c r="O776" s="575"/>
      <c r="P776" s="575"/>
      <c r="Q776" s="575"/>
      <c r="R776" s="575"/>
      <c r="S776" s="575"/>
      <c r="T776" s="575"/>
      <c r="U776" s="575"/>
      <c r="V776" s="575"/>
      <c r="W776" s="575"/>
      <c r="X776" s="575"/>
    </row>
    <row r="777" spans="1:24" ht="13.5" customHeight="1">
      <c r="A777" s="575"/>
      <c r="B777" s="575"/>
      <c r="C777" s="575"/>
      <c r="D777" s="575"/>
      <c r="E777" s="575"/>
      <c r="F777" s="89"/>
      <c r="G777" s="89"/>
      <c r="H777" s="575"/>
      <c r="I777" s="575"/>
      <c r="J777" s="575"/>
      <c r="K777" s="575"/>
      <c r="L777" s="575"/>
      <c r="M777" s="575"/>
      <c r="N777" s="575"/>
      <c r="O777" s="575"/>
      <c r="P777" s="575"/>
      <c r="Q777" s="575"/>
      <c r="R777" s="575"/>
      <c r="S777" s="575"/>
      <c r="T777" s="575"/>
      <c r="U777" s="575"/>
      <c r="V777" s="575"/>
      <c r="W777" s="575"/>
      <c r="X777" s="575"/>
    </row>
    <row r="778" spans="1:24" ht="13.5" customHeight="1">
      <c r="A778" s="575"/>
      <c r="B778" s="575"/>
      <c r="C778" s="575"/>
      <c r="D778" s="575"/>
      <c r="E778" s="575"/>
      <c r="F778" s="89"/>
      <c r="G778" s="89"/>
      <c r="H778" s="575"/>
      <c r="I778" s="575"/>
      <c r="J778" s="575"/>
      <c r="K778" s="575"/>
      <c r="L778" s="575"/>
      <c r="M778" s="575"/>
      <c r="N778" s="575"/>
      <c r="O778" s="575"/>
      <c r="P778" s="575"/>
      <c r="Q778" s="575"/>
      <c r="R778" s="575"/>
      <c r="S778" s="575"/>
      <c r="T778" s="575"/>
      <c r="U778" s="575"/>
      <c r="V778" s="575"/>
      <c r="W778" s="575"/>
      <c r="X778" s="575"/>
    </row>
    <row r="779" spans="1:24" ht="13.5" customHeight="1">
      <c r="A779" s="575"/>
      <c r="B779" s="575"/>
      <c r="C779" s="575"/>
      <c r="D779" s="575"/>
      <c r="E779" s="575"/>
      <c r="F779" s="89"/>
      <c r="G779" s="89"/>
      <c r="H779" s="575"/>
      <c r="I779" s="575"/>
      <c r="J779" s="575"/>
      <c r="K779" s="575"/>
      <c r="L779" s="575"/>
      <c r="M779" s="575"/>
      <c r="N779" s="575"/>
      <c r="O779" s="575"/>
      <c r="P779" s="575"/>
      <c r="Q779" s="575"/>
      <c r="R779" s="575"/>
      <c r="S779" s="575"/>
      <c r="T779" s="575"/>
      <c r="U779" s="575"/>
      <c r="V779" s="575"/>
      <c r="W779" s="575"/>
      <c r="X779" s="575"/>
    </row>
    <row r="780" spans="1:24" ht="13.5" customHeight="1">
      <c r="A780" s="575"/>
      <c r="B780" s="575"/>
      <c r="C780" s="575"/>
      <c r="D780" s="575"/>
      <c r="E780" s="575"/>
      <c r="F780" s="89"/>
      <c r="G780" s="89"/>
      <c r="H780" s="575"/>
      <c r="I780" s="575"/>
      <c r="J780" s="575"/>
      <c r="K780" s="575"/>
      <c r="L780" s="575"/>
      <c r="M780" s="575"/>
      <c r="N780" s="575"/>
      <c r="O780" s="575"/>
      <c r="P780" s="575"/>
      <c r="Q780" s="575"/>
      <c r="R780" s="575"/>
      <c r="S780" s="575"/>
      <c r="T780" s="575"/>
      <c r="U780" s="575"/>
      <c r="V780" s="575"/>
      <c r="W780" s="575"/>
      <c r="X780" s="575"/>
    </row>
    <row r="781" spans="1:24" ht="13.5" customHeight="1">
      <c r="A781" s="575"/>
      <c r="B781" s="575"/>
      <c r="C781" s="575"/>
      <c r="D781" s="575"/>
      <c r="E781" s="575"/>
      <c r="F781" s="89"/>
      <c r="G781" s="89"/>
      <c r="H781" s="575"/>
      <c r="I781" s="575"/>
      <c r="J781" s="575"/>
      <c r="K781" s="575"/>
      <c r="L781" s="575"/>
      <c r="M781" s="575"/>
      <c r="N781" s="575"/>
      <c r="O781" s="575"/>
      <c r="P781" s="575"/>
      <c r="Q781" s="575"/>
      <c r="R781" s="575"/>
      <c r="S781" s="575"/>
      <c r="T781" s="575"/>
      <c r="U781" s="575"/>
      <c r="V781" s="575"/>
      <c r="W781" s="575"/>
      <c r="X781" s="575"/>
    </row>
    <row r="782" spans="1:24" ht="13.5" customHeight="1">
      <c r="A782" s="575"/>
      <c r="B782" s="575"/>
      <c r="C782" s="575"/>
      <c r="D782" s="575"/>
      <c r="E782" s="575"/>
      <c r="F782" s="89"/>
      <c r="G782" s="89"/>
      <c r="H782" s="575"/>
      <c r="I782" s="575"/>
      <c r="J782" s="575"/>
      <c r="K782" s="575"/>
      <c r="L782" s="575"/>
      <c r="M782" s="575"/>
      <c r="N782" s="575"/>
      <c r="O782" s="575"/>
      <c r="P782" s="575"/>
      <c r="Q782" s="575"/>
      <c r="R782" s="575"/>
      <c r="S782" s="575"/>
      <c r="T782" s="575"/>
      <c r="U782" s="575"/>
      <c r="V782" s="575"/>
      <c r="W782" s="575"/>
      <c r="X782" s="575"/>
    </row>
    <row r="783" spans="1:24" ht="13.5" customHeight="1">
      <c r="A783" s="575"/>
      <c r="B783" s="575"/>
      <c r="C783" s="575"/>
      <c r="D783" s="575"/>
      <c r="E783" s="575"/>
      <c r="F783" s="89"/>
      <c r="G783" s="89"/>
      <c r="H783" s="575"/>
      <c r="I783" s="575"/>
      <c r="J783" s="575"/>
      <c r="K783" s="575"/>
      <c r="L783" s="575"/>
      <c r="M783" s="575"/>
      <c r="N783" s="575"/>
      <c r="O783" s="575"/>
      <c r="P783" s="575"/>
      <c r="Q783" s="575"/>
      <c r="R783" s="575"/>
      <c r="S783" s="575"/>
      <c r="T783" s="575"/>
      <c r="U783" s="575"/>
      <c r="V783" s="575"/>
      <c r="W783" s="575"/>
      <c r="X783" s="575"/>
    </row>
    <row r="784" spans="1:24" ht="13.5" customHeight="1">
      <c r="A784" s="575"/>
      <c r="B784" s="575"/>
      <c r="C784" s="575"/>
      <c r="D784" s="575"/>
      <c r="E784" s="575"/>
      <c r="F784" s="89"/>
      <c r="G784" s="89"/>
      <c r="H784" s="575"/>
      <c r="I784" s="575"/>
      <c r="J784" s="575"/>
      <c r="K784" s="575"/>
      <c r="L784" s="575"/>
      <c r="M784" s="575"/>
      <c r="N784" s="575"/>
      <c r="O784" s="575"/>
      <c r="P784" s="575"/>
      <c r="Q784" s="575"/>
      <c r="R784" s="575"/>
      <c r="S784" s="575"/>
      <c r="T784" s="575"/>
      <c r="U784" s="575"/>
      <c r="V784" s="575"/>
      <c r="W784" s="575"/>
      <c r="X784" s="575"/>
    </row>
    <row r="785" spans="1:24" ht="13.5" customHeight="1">
      <c r="A785" s="575"/>
      <c r="B785" s="575"/>
      <c r="C785" s="575"/>
      <c r="D785" s="575"/>
      <c r="E785" s="575"/>
      <c r="F785" s="89"/>
      <c r="G785" s="89"/>
      <c r="H785" s="575"/>
      <c r="I785" s="575"/>
      <c r="J785" s="575"/>
      <c r="K785" s="575"/>
      <c r="L785" s="575"/>
      <c r="M785" s="575"/>
      <c r="N785" s="575"/>
      <c r="O785" s="575"/>
      <c r="P785" s="575"/>
      <c r="Q785" s="575"/>
      <c r="R785" s="575"/>
      <c r="S785" s="575"/>
      <c r="T785" s="575"/>
      <c r="U785" s="575"/>
      <c r="V785" s="575"/>
      <c r="W785" s="575"/>
      <c r="X785" s="575"/>
    </row>
    <row r="786" spans="1:24" ht="13.5" customHeight="1">
      <c r="A786" s="575"/>
      <c r="B786" s="575"/>
      <c r="C786" s="575"/>
      <c r="D786" s="575"/>
      <c r="E786" s="575"/>
      <c r="F786" s="89"/>
      <c r="G786" s="89"/>
      <c r="H786" s="575"/>
      <c r="I786" s="575"/>
      <c r="J786" s="575"/>
      <c r="K786" s="575"/>
      <c r="L786" s="575"/>
      <c r="M786" s="575"/>
      <c r="N786" s="575"/>
      <c r="O786" s="575"/>
      <c r="P786" s="575"/>
      <c r="Q786" s="575"/>
      <c r="R786" s="575"/>
      <c r="S786" s="575"/>
      <c r="T786" s="575"/>
      <c r="U786" s="575"/>
      <c r="V786" s="575"/>
      <c r="W786" s="575"/>
      <c r="X786" s="575"/>
    </row>
    <row r="787" spans="1:24" ht="13.5" customHeight="1">
      <c r="A787" s="575"/>
      <c r="B787" s="575"/>
      <c r="C787" s="575"/>
      <c r="D787" s="575"/>
      <c r="E787" s="575"/>
      <c r="F787" s="89"/>
      <c r="G787" s="89"/>
      <c r="H787" s="575"/>
      <c r="I787" s="575"/>
      <c r="J787" s="575"/>
      <c r="K787" s="575"/>
      <c r="L787" s="575"/>
      <c r="M787" s="575"/>
      <c r="N787" s="575"/>
      <c r="O787" s="575"/>
      <c r="P787" s="575"/>
      <c r="Q787" s="575"/>
      <c r="R787" s="575"/>
      <c r="S787" s="575"/>
      <c r="T787" s="575"/>
      <c r="U787" s="575"/>
      <c r="V787" s="575"/>
      <c r="W787" s="575"/>
      <c r="X787" s="575"/>
    </row>
    <row r="788" spans="1:24" ht="13.5" customHeight="1">
      <c r="A788" s="575"/>
      <c r="B788" s="575"/>
      <c r="C788" s="575"/>
      <c r="D788" s="575"/>
      <c r="E788" s="575"/>
      <c r="F788" s="89"/>
      <c r="G788" s="89"/>
      <c r="H788" s="575"/>
      <c r="I788" s="575"/>
      <c r="J788" s="575"/>
      <c r="K788" s="575"/>
      <c r="L788" s="575"/>
      <c r="M788" s="575"/>
      <c r="N788" s="575"/>
      <c r="O788" s="575"/>
      <c r="P788" s="575"/>
      <c r="Q788" s="575"/>
      <c r="R788" s="575"/>
      <c r="S788" s="575"/>
      <c r="T788" s="575"/>
      <c r="U788" s="575"/>
      <c r="V788" s="575"/>
      <c r="W788" s="575"/>
      <c r="X788" s="575"/>
    </row>
    <row r="789" spans="1:24" ht="13.5" customHeight="1">
      <c r="A789" s="575"/>
      <c r="B789" s="575"/>
      <c r="C789" s="575"/>
      <c r="D789" s="575"/>
      <c r="E789" s="575"/>
      <c r="F789" s="89"/>
      <c r="G789" s="89"/>
      <c r="H789" s="575"/>
      <c r="I789" s="575"/>
      <c r="J789" s="575"/>
      <c r="K789" s="575"/>
      <c r="L789" s="575"/>
      <c r="M789" s="575"/>
      <c r="N789" s="575"/>
      <c r="O789" s="575"/>
      <c r="P789" s="575"/>
      <c r="Q789" s="575"/>
      <c r="R789" s="575"/>
      <c r="S789" s="575"/>
      <c r="T789" s="575"/>
      <c r="U789" s="575"/>
      <c r="V789" s="575"/>
      <c r="W789" s="575"/>
      <c r="X789" s="575"/>
    </row>
    <row r="790" spans="1:24" ht="13.5" customHeight="1">
      <c r="A790" s="575"/>
      <c r="B790" s="575"/>
      <c r="C790" s="575"/>
      <c r="D790" s="575"/>
      <c r="E790" s="575"/>
      <c r="F790" s="89"/>
      <c r="G790" s="89"/>
      <c r="H790" s="575"/>
      <c r="I790" s="575"/>
      <c r="J790" s="575"/>
      <c r="K790" s="575"/>
      <c r="L790" s="575"/>
      <c r="M790" s="575"/>
      <c r="N790" s="575"/>
      <c r="O790" s="575"/>
      <c r="P790" s="575"/>
      <c r="Q790" s="575"/>
      <c r="R790" s="575"/>
      <c r="S790" s="575"/>
      <c r="T790" s="575"/>
      <c r="U790" s="575"/>
      <c r="V790" s="575"/>
      <c r="W790" s="575"/>
      <c r="X790" s="575"/>
    </row>
    <row r="791" spans="1:24" ht="13.5" customHeight="1">
      <c r="A791" s="575"/>
      <c r="B791" s="575"/>
      <c r="C791" s="575"/>
      <c r="D791" s="575"/>
      <c r="E791" s="575"/>
      <c r="F791" s="89"/>
      <c r="G791" s="89"/>
      <c r="H791" s="575"/>
      <c r="I791" s="575"/>
      <c r="J791" s="575"/>
      <c r="K791" s="575"/>
      <c r="L791" s="575"/>
      <c r="M791" s="575"/>
      <c r="N791" s="575"/>
      <c r="O791" s="575"/>
      <c r="P791" s="575"/>
      <c r="Q791" s="575"/>
      <c r="R791" s="575"/>
      <c r="S791" s="575"/>
      <c r="T791" s="575"/>
      <c r="U791" s="575"/>
      <c r="V791" s="575"/>
      <c r="W791" s="575"/>
      <c r="X791" s="575"/>
    </row>
    <row r="792" spans="1:24" ht="13.5" customHeight="1">
      <c r="A792" s="575"/>
      <c r="B792" s="575"/>
      <c r="C792" s="575"/>
      <c r="D792" s="575"/>
      <c r="E792" s="575"/>
      <c r="F792" s="89"/>
      <c r="G792" s="89"/>
      <c r="H792" s="575"/>
      <c r="I792" s="575"/>
      <c r="J792" s="575"/>
      <c r="K792" s="575"/>
      <c r="L792" s="575"/>
      <c r="M792" s="575"/>
      <c r="N792" s="575"/>
      <c r="O792" s="575"/>
      <c r="P792" s="575"/>
      <c r="Q792" s="575"/>
      <c r="R792" s="575"/>
      <c r="S792" s="575"/>
      <c r="T792" s="575"/>
      <c r="U792" s="575"/>
      <c r="V792" s="575"/>
      <c r="W792" s="575"/>
      <c r="X792" s="575"/>
    </row>
    <row r="793" spans="1:24" ht="13.5" customHeight="1">
      <c r="A793" s="575"/>
      <c r="B793" s="575"/>
      <c r="C793" s="575"/>
      <c r="D793" s="575"/>
      <c r="E793" s="575"/>
      <c r="F793" s="89"/>
      <c r="G793" s="89"/>
      <c r="H793" s="575"/>
      <c r="I793" s="575"/>
      <c r="J793" s="575"/>
      <c r="K793" s="575"/>
      <c r="L793" s="575"/>
      <c r="M793" s="575"/>
      <c r="N793" s="575"/>
      <c r="O793" s="575"/>
      <c r="P793" s="575"/>
      <c r="Q793" s="575"/>
      <c r="R793" s="575"/>
      <c r="S793" s="575"/>
      <c r="T793" s="575"/>
      <c r="U793" s="575"/>
      <c r="V793" s="575"/>
      <c r="W793" s="575"/>
      <c r="X793" s="575"/>
    </row>
    <row r="794" spans="1:24" ht="13.5" customHeight="1">
      <c r="A794" s="575"/>
      <c r="B794" s="575"/>
      <c r="C794" s="575"/>
      <c r="D794" s="575"/>
      <c r="E794" s="575"/>
      <c r="F794" s="89"/>
      <c r="G794" s="89"/>
      <c r="H794" s="575"/>
      <c r="I794" s="575"/>
      <c r="J794" s="575"/>
      <c r="K794" s="575"/>
      <c r="L794" s="575"/>
      <c r="M794" s="575"/>
      <c r="N794" s="575"/>
      <c r="O794" s="575"/>
      <c r="P794" s="575"/>
      <c r="Q794" s="575"/>
      <c r="R794" s="575"/>
      <c r="S794" s="575"/>
      <c r="T794" s="575"/>
      <c r="U794" s="575"/>
      <c r="V794" s="575"/>
      <c r="W794" s="575"/>
      <c r="X794" s="575"/>
    </row>
    <row r="795" spans="1:24" ht="13.5" customHeight="1">
      <c r="A795" s="575"/>
      <c r="B795" s="575"/>
      <c r="C795" s="575"/>
      <c r="D795" s="575"/>
      <c r="E795" s="575"/>
      <c r="F795" s="89"/>
      <c r="G795" s="89"/>
      <c r="H795" s="575"/>
      <c r="I795" s="575"/>
      <c r="J795" s="575"/>
      <c r="K795" s="575"/>
      <c r="L795" s="575"/>
      <c r="M795" s="575"/>
      <c r="N795" s="575"/>
      <c r="O795" s="575"/>
      <c r="P795" s="575"/>
      <c r="Q795" s="575"/>
      <c r="R795" s="575"/>
      <c r="S795" s="575"/>
      <c r="T795" s="575"/>
      <c r="U795" s="575"/>
      <c r="V795" s="575"/>
      <c r="W795" s="575"/>
      <c r="X795" s="575"/>
    </row>
    <row r="796" spans="1:24" ht="13.5" customHeight="1">
      <c r="A796" s="575"/>
      <c r="B796" s="575"/>
      <c r="C796" s="575"/>
      <c r="D796" s="575"/>
      <c r="E796" s="575"/>
      <c r="F796" s="89"/>
      <c r="G796" s="89"/>
      <c r="H796" s="575"/>
      <c r="I796" s="575"/>
      <c r="J796" s="575"/>
      <c r="K796" s="575"/>
      <c r="L796" s="575"/>
      <c r="M796" s="575"/>
      <c r="N796" s="575"/>
      <c r="O796" s="575"/>
      <c r="P796" s="575"/>
      <c r="Q796" s="575"/>
      <c r="R796" s="575"/>
      <c r="S796" s="575"/>
      <c r="T796" s="575"/>
      <c r="U796" s="575"/>
      <c r="V796" s="575"/>
      <c r="W796" s="575"/>
      <c r="X796" s="575"/>
    </row>
    <row r="797" spans="1:24" ht="13.5" customHeight="1">
      <c r="A797" s="575"/>
      <c r="B797" s="575"/>
      <c r="C797" s="575"/>
      <c r="D797" s="575"/>
      <c r="E797" s="575"/>
      <c r="F797" s="89"/>
      <c r="G797" s="89"/>
      <c r="H797" s="575"/>
      <c r="I797" s="575"/>
      <c r="J797" s="575"/>
      <c r="K797" s="575"/>
      <c r="L797" s="575"/>
      <c r="M797" s="575"/>
      <c r="N797" s="575"/>
      <c r="O797" s="575"/>
      <c r="P797" s="575"/>
      <c r="Q797" s="575"/>
      <c r="R797" s="575"/>
      <c r="S797" s="575"/>
      <c r="T797" s="575"/>
      <c r="U797" s="575"/>
      <c r="V797" s="575"/>
      <c r="W797" s="575"/>
      <c r="X797" s="575"/>
    </row>
    <row r="798" spans="1:24" ht="13.5" customHeight="1">
      <c r="A798" s="575"/>
      <c r="B798" s="575"/>
      <c r="C798" s="575"/>
      <c r="D798" s="575"/>
      <c r="E798" s="575"/>
      <c r="F798" s="89"/>
      <c r="G798" s="89"/>
      <c r="H798" s="575"/>
      <c r="I798" s="575"/>
      <c r="J798" s="575"/>
      <c r="K798" s="575"/>
      <c r="L798" s="575"/>
      <c r="M798" s="575"/>
      <c r="N798" s="575"/>
      <c r="O798" s="575"/>
      <c r="P798" s="575"/>
      <c r="Q798" s="575"/>
      <c r="R798" s="575"/>
      <c r="S798" s="575"/>
      <c r="T798" s="575"/>
      <c r="U798" s="575"/>
      <c r="V798" s="575"/>
      <c r="W798" s="575"/>
      <c r="X798" s="575"/>
    </row>
    <row r="799" spans="1:24" ht="13.5" customHeight="1">
      <c r="A799" s="575"/>
      <c r="B799" s="575"/>
      <c r="C799" s="575"/>
      <c r="D799" s="575"/>
      <c r="E799" s="575"/>
      <c r="F799" s="89"/>
      <c r="G799" s="89"/>
      <c r="H799" s="575"/>
      <c r="I799" s="575"/>
      <c r="J799" s="575"/>
      <c r="K799" s="575"/>
      <c r="L799" s="575"/>
      <c r="M799" s="575"/>
      <c r="N799" s="575"/>
      <c r="O799" s="575"/>
      <c r="P799" s="575"/>
      <c r="Q799" s="575"/>
      <c r="R799" s="575"/>
      <c r="S799" s="575"/>
      <c r="T799" s="575"/>
      <c r="U799" s="575"/>
      <c r="V799" s="575"/>
      <c r="W799" s="575"/>
      <c r="X799" s="575"/>
    </row>
    <row r="800" spans="1:24" ht="13.5" customHeight="1">
      <c r="A800" s="575"/>
      <c r="B800" s="575"/>
      <c r="C800" s="575"/>
      <c r="D800" s="575"/>
      <c r="E800" s="575"/>
      <c r="F800" s="89"/>
      <c r="G800" s="89"/>
      <c r="H800" s="575"/>
      <c r="I800" s="575"/>
      <c r="J800" s="575"/>
      <c r="K800" s="575"/>
      <c r="L800" s="575"/>
      <c r="M800" s="575"/>
      <c r="N800" s="575"/>
      <c r="O800" s="575"/>
      <c r="P800" s="575"/>
      <c r="Q800" s="575"/>
      <c r="R800" s="575"/>
      <c r="S800" s="575"/>
      <c r="T800" s="575"/>
      <c r="U800" s="575"/>
      <c r="V800" s="575"/>
      <c r="W800" s="575"/>
      <c r="X800" s="575"/>
    </row>
    <row r="801" spans="1:24" ht="13.5" customHeight="1">
      <c r="A801" s="575"/>
      <c r="B801" s="575"/>
      <c r="C801" s="575"/>
      <c r="D801" s="575"/>
      <c r="E801" s="575"/>
      <c r="F801" s="89"/>
      <c r="G801" s="89"/>
      <c r="H801" s="575"/>
      <c r="I801" s="575"/>
      <c r="J801" s="575"/>
      <c r="K801" s="575"/>
      <c r="L801" s="575"/>
      <c r="M801" s="575"/>
      <c r="N801" s="575"/>
      <c r="O801" s="575"/>
      <c r="P801" s="575"/>
      <c r="Q801" s="575"/>
      <c r="R801" s="575"/>
      <c r="S801" s="575"/>
      <c r="T801" s="575"/>
      <c r="U801" s="575"/>
      <c r="V801" s="575"/>
      <c r="W801" s="575"/>
      <c r="X801" s="575"/>
    </row>
    <row r="802" spans="1:24" ht="13.5" customHeight="1">
      <c r="A802" s="575"/>
      <c r="B802" s="575"/>
      <c r="C802" s="575"/>
      <c r="D802" s="575"/>
      <c r="E802" s="575"/>
      <c r="F802" s="89"/>
      <c r="G802" s="89"/>
      <c r="H802" s="575"/>
      <c r="I802" s="575"/>
      <c r="J802" s="575"/>
      <c r="K802" s="575"/>
      <c r="L802" s="575"/>
      <c r="M802" s="575"/>
      <c r="N802" s="575"/>
      <c r="O802" s="575"/>
      <c r="P802" s="575"/>
      <c r="Q802" s="575"/>
      <c r="R802" s="575"/>
      <c r="S802" s="575"/>
      <c r="T802" s="575"/>
      <c r="U802" s="575"/>
      <c r="V802" s="575"/>
      <c r="W802" s="575"/>
      <c r="X802" s="575"/>
    </row>
    <row r="803" spans="1:24" ht="13.5" customHeight="1">
      <c r="A803" s="575"/>
      <c r="B803" s="575"/>
      <c r="C803" s="575"/>
      <c r="D803" s="575"/>
      <c r="E803" s="575"/>
      <c r="F803" s="89"/>
      <c r="G803" s="89"/>
      <c r="H803" s="575"/>
      <c r="I803" s="575"/>
      <c r="J803" s="575"/>
      <c r="K803" s="575"/>
      <c r="L803" s="575"/>
      <c r="M803" s="575"/>
      <c r="N803" s="575"/>
      <c r="O803" s="575"/>
      <c r="P803" s="575"/>
      <c r="Q803" s="575"/>
      <c r="R803" s="575"/>
      <c r="S803" s="575"/>
      <c r="T803" s="575"/>
      <c r="U803" s="575"/>
      <c r="V803" s="575"/>
      <c r="W803" s="575"/>
      <c r="X803" s="575"/>
    </row>
    <row r="804" spans="1:24" ht="13.5" customHeight="1">
      <c r="A804" s="575"/>
      <c r="B804" s="575"/>
      <c r="C804" s="575"/>
      <c r="D804" s="575"/>
      <c r="E804" s="575"/>
      <c r="F804" s="89"/>
      <c r="G804" s="89"/>
      <c r="H804" s="575"/>
      <c r="I804" s="575"/>
      <c r="J804" s="575"/>
      <c r="K804" s="575"/>
      <c r="L804" s="575"/>
      <c r="M804" s="575"/>
      <c r="N804" s="575"/>
      <c r="O804" s="575"/>
      <c r="P804" s="575"/>
      <c r="Q804" s="575"/>
      <c r="R804" s="575"/>
      <c r="S804" s="575"/>
      <c r="T804" s="575"/>
      <c r="U804" s="575"/>
      <c r="V804" s="575"/>
      <c r="W804" s="575"/>
      <c r="X804" s="575"/>
    </row>
    <row r="805" spans="1:24" ht="13.5" customHeight="1">
      <c r="A805" s="575"/>
      <c r="B805" s="575"/>
      <c r="C805" s="575"/>
      <c r="D805" s="575"/>
      <c r="E805" s="575"/>
      <c r="F805" s="89"/>
      <c r="G805" s="89"/>
      <c r="H805" s="575"/>
      <c r="I805" s="575"/>
      <c r="J805" s="575"/>
      <c r="K805" s="575"/>
      <c r="L805" s="575"/>
      <c r="M805" s="575"/>
      <c r="N805" s="575"/>
      <c r="O805" s="575"/>
      <c r="P805" s="575"/>
      <c r="Q805" s="575"/>
      <c r="R805" s="575"/>
      <c r="S805" s="575"/>
      <c r="T805" s="575"/>
      <c r="U805" s="575"/>
      <c r="V805" s="575"/>
      <c r="W805" s="575"/>
      <c r="X805" s="575"/>
    </row>
    <row r="806" spans="1:24" ht="13.5" customHeight="1">
      <c r="A806" s="575"/>
      <c r="B806" s="575"/>
      <c r="C806" s="575"/>
      <c r="D806" s="575"/>
      <c r="E806" s="575"/>
      <c r="F806" s="89"/>
      <c r="G806" s="89"/>
      <c r="H806" s="575"/>
      <c r="I806" s="575"/>
      <c r="J806" s="575"/>
      <c r="K806" s="575"/>
      <c r="L806" s="575"/>
      <c r="M806" s="575"/>
      <c r="N806" s="575"/>
      <c r="O806" s="575"/>
      <c r="P806" s="575"/>
      <c r="Q806" s="575"/>
      <c r="R806" s="575"/>
      <c r="S806" s="575"/>
      <c r="T806" s="575"/>
      <c r="U806" s="575"/>
      <c r="V806" s="575"/>
      <c r="W806" s="575"/>
      <c r="X806" s="575"/>
    </row>
    <row r="807" spans="1:24" ht="13.5" customHeight="1">
      <c r="A807" s="575"/>
      <c r="B807" s="575"/>
      <c r="C807" s="575"/>
      <c r="D807" s="575"/>
      <c r="E807" s="575"/>
      <c r="F807" s="89"/>
      <c r="G807" s="89"/>
      <c r="H807" s="575"/>
      <c r="I807" s="575"/>
      <c r="J807" s="575"/>
      <c r="K807" s="575"/>
      <c r="L807" s="575"/>
      <c r="M807" s="575"/>
      <c r="N807" s="575"/>
      <c r="O807" s="575"/>
      <c r="P807" s="575"/>
      <c r="Q807" s="575"/>
      <c r="R807" s="575"/>
      <c r="S807" s="575"/>
      <c r="T807" s="575"/>
      <c r="U807" s="575"/>
      <c r="V807" s="575"/>
      <c r="W807" s="575"/>
      <c r="X807" s="575"/>
    </row>
    <row r="808" spans="1:24" ht="13.5" customHeight="1">
      <c r="A808" s="575"/>
      <c r="B808" s="575"/>
      <c r="C808" s="575"/>
      <c r="D808" s="575"/>
      <c r="E808" s="575"/>
      <c r="F808" s="89"/>
      <c r="G808" s="89"/>
      <c r="H808" s="575"/>
      <c r="I808" s="575"/>
      <c r="J808" s="575"/>
      <c r="K808" s="575"/>
      <c r="L808" s="575"/>
      <c r="M808" s="575"/>
      <c r="N808" s="575"/>
      <c r="O808" s="575"/>
      <c r="P808" s="575"/>
      <c r="Q808" s="575"/>
      <c r="R808" s="575"/>
      <c r="S808" s="575"/>
      <c r="T808" s="575"/>
      <c r="U808" s="575"/>
      <c r="V808" s="575"/>
      <c r="W808" s="575"/>
      <c r="X808" s="575"/>
    </row>
    <row r="809" spans="1:24" ht="13.5" customHeight="1">
      <c r="A809" s="575"/>
      <c r="B809" s="575"/>
      <c r="C809" s="575"/>
      <c r="D809" s="575"/>
      <c r="E809" s="575"/>
      <c r="F809" s="89"/>
      <c r="G809" s="89"/>
      <c r="H809" s="575"/>
      <c r="I809" s="575"/>
      <c r="J809" s="575"/>
      <c r="K809" s="575"/>
      <c r="L809" s="575"/>
      <c r="M809" s="575"/>
      <c r="N809" s="575"/>
      <c r="O809" s="575"/>
      <c r="P809" s="575"/>
      <c r="Q809" s="575"/>
      <c r="R809" s="575"/>
      <c r="S809" s="575"/>
      <c r="T809" s="575"/>
      <c r="U809" s="575"/>
      <c r="V809" s="575"/>
      <c r="W809" s="575"/>
      <c r="X809" s="575"/>
    </row>
    <row r="810" spans="1:24" ht="13.5" customHeight="1">
      <c r="A810" s="575"/>
      <c r="B810" s="575"/>
      <c r="C810" s="575"/>
      <c r="D810" s="575"/>
      <c r="E810" s="575"/>
      <c r="F810" s="89"/>
      <c r="G810" s="89"/>
      <c r="H810" s="575"/>
      <c r="I810" s="575"/>
      <c r="J810" s="575"/>
      <c r="K810" s="575"/>
      <c r="L810" s="575"/>
      <c r="M810" s="575"/>
      <c r="N810" s="575"/>
      <c r="O810" s="575"/>
      <c r="P810" s="575"/>
      <c r="Q810" s="575"/>
      <c r="R810" s="575"/>
      <c r="S810" s="575"/>
      <c r="T810" s="575"/>
      <c r="U810" s="575"/>
      <c r="V810" s="575"/>
      <c r="W810" s="575"/>
      <c r="X810" s="575"/>
    </row>
    <row r="811" spans="1:24" ht="13.5" customHeight="1">
      <c r="A811" s="575"/>
      <c r="B811" s="575"/>
      <c r="C811" s="575"/>
      <c r="D811" s="575"/>
      <c r="E811" s="575"/>
      <c r="F811" s="89"/>
      <c r="G811" s="89"/>
      <c r="H811" s="575"/>
      <c r="I811" s="575"/>
      <c r="J811" s="575"/>
      <c r="K811" s="575"/>
      <c r="L811" s="575"/>
      <c r="M811" s="575"/>
      <c r="N811" s="575"/>
      <c r="O811" s="575"/>
      <c r="P811" s="575"/>
      <c r="Q811" s="575"/>
      <c r="R811" s="575"/>
      <c r="S811" s="575"/>
      <c r="T811" s="575"/>
      <c r="U811" s="575"/>
      <c r="V811" s="575"/>
      <c r="W811" s="575"/>
      <c r="X811" s="575"/>
    </row>
    <row r="812" spans="1:24" ht="13.5" customHeight="1">
      <c r="A812" s="575"/>
      <c r="B812" s="575"/>
      <c r="C812" s="575"/>
      <c r="D812" s="575"/>
      <c r="E812" s="575"/>
      <c r="F812" s="89"/>
      <c r="G812" s="89"/>
      <c r="H812" s="575"/>
      <c r="I812" s="575"/>
      <c r="J812" s="575"/>
      <c r="K812" s="575"/>
      <c r="L812" s="575"/>
      <c r="M812" s="575"/>
      <c r="N812" s="575"/>
      <c r="O812" s="575"/>
      <c r="P812" s="575"/>
      <c r="Q812" s="575"/>
      <c r="R812" s="575"/>
      <c r="S812" s="575"/>
      <c r="T812" s="575"/>
      <c r="U812" s="575"/>
      <c r="V812" s="575"/>
      <c r="W812" s="575"/>
      <c r="X812" s="575"/>
    </row>
    <row r="813" spans="1:24" ht="13.5" customHeight="1">
      <c r="A813" s="575"/>
      <c r="B813" s="575"/>
      <c r="C813" s="575"/>
      <c r="D813" s="575"/>
      <c r="E813" s="575"/>
      <c r="F813" s="89"/>
      <c r="G813" s="89"/>
      <c r="H813" s="575"/>
      <c r="I813" s="575"/>
      <c r="J813" s="575"/>
      <c r="K813" s="575"/>
      <c r="L813" s="575"/>
      <c r="M813" s="575"/>
      <c r="N813" s="575"/>
      <c r="O813" s="575"/>
      <c r="P813" s="575"/>
      <c r="Q813" s="575"/>
      <c r="R813" s="575"/>
      <c r="S813" s="575"/>
      <c r="T813" s="575"/>
      <c r="U813" s="575"/>
      <c r="V813" s="575"/>
      <c r="W813" s="575"/>
      <c r="X813" s="575"/>
    </row>
    <row r="814" spans="1:24" ht="13.5" customHeight="1">
      <c r="A814" s="575"/>
      <c r="B814" s="575"/>
      <c r="C814" s="575"/>
      <c r="D814" s="575"/>
      <c r="E814" s="575"/>
      <c r="F814" s="89"/>
      <c r="G814" s="89"/>
      <c r="H814" s="575"/>
      <c r="I814" s="575"/>
      <c r="J814" s="575"/>
      <c r="K814" s="575"/>
      <c r="L814" s="575"/>
      <c r="M814" s="575"/>
      <c r="N814" s="575"/>
      <c r="O814" s="575"/>
      <c r="P814" s="575"/>
      <c r="Q814" s="575"/>
      <c r="R814" s="575"/>
      <c r="S814" s="575"/>
      <c r="T814" s="575"/>
      <c r="U814" s="575"/>
      <c r="V814" s="575"/>
      <c r="W814" s="575"/>
      <c r="X814" s="575"/>
    </row>
    <row r="815" spans="1:24" ht="13.5" customHeight="1">
      <c r="A815" s="575"/>
      <c r="B815" s="575"/>
      <c r="C815" s="575"/>
      <c r="D815" s="575"/>
      <c r="E815" s="575"/>
      <c r="F815" s="89"/>
      <c r="G815" s="89"/>
      <c r="H815" s="575"/>
      <c r="I815" s="575"/>
      <c r="J815" s="575"/>
      <c r="K815" s="575"/>
      <c r="L815" s="575"/>
      <c r="M815" s="575"/>
      <c r="N815" s="575"/>
      <c r="O815" s="575"/>
      <c r="P815" s="575"/>
      <c r="Q815" s="575"/>
      <c r="R815" s="575"/>
      <c r="S815" s="575"/>
      <c r="T815" s="575"/>
      <c r="U815" s="575"/>
      <c r="V815" s="575"/>
      <c r="W815" s="575"/>
      <c r="X815" s="575"/>
    </row>
    <row r="816" spans="1:24" ht="13.5" customHeight="1">
      <c r="A816" s="575"/>
      <c r="B816" s="575"/>
      <c r="C816" s="575"/>
      <c r="D816" s="575"/>
      <c r="E816" s="575"/>
      <c r="F816" s="89"/>
      <c r="G816" s="89"/>
      <c r="H816" s="575"/>
      <c r="I816" s="575"/>
      <c r="J816" s="575"/>
      <c r="K816" s="575"/>
      <c r="L816" s="575"/>
      <c r="M816" s="575"/>
      <c r="N816" s="575"/>
      <c r="O816" s="575"/>
      <c r="P816" s="575"/>
      <c r="Q816" s="575"/>
      <c r="R816" s="575"/>
      <c r="S816" s="575"/>
      <c r="T816" s="575"/>
      <c r="U816" s="575"/>
      <c r="V816" s="575"/>
      <c r="W816" s="575"/>
      <c r="X816" s="575"/>
    </row>
    <row r="817" spans="1:24" ht="13.5" customHeight="1">
      <c r="A817" s="575"/>
      <c r="B817" s="575"/>
      <c r="C817" s="575"/>
      <c r="D817" s="575"/>
      <c r="E817" s="575"/>
      <c r="F817" s="89"/>
      <c r="G817" s="89"/>
      <c r="H817" s="575"/>
      <c r="I817" s="575"/>
      <c r="J817" s="575"/>
      <c r="K817" s="575"/>
      <c r="L817" s="575"/>
      <c r="M817" s="575"/>
      <c r="N817" s="575"/>
      <c r="O817" s="575"/>
      <c r="P817" s="575"/>
      <c r="Q817" s="575"/>
      <c r="R817" s="575"/>
      <c r="S817" s="575"/>
      <c r="T817" s="575"/>
      <c r="U817" s="575"/>
      <c r="V817" s="575"/>
      <c r="W817" s="575"/>
      <c r="X817" s="575"/>
    </row>
    <row r="818" spans="1:24" ht="13.5" customHeight="1">
      <c r="A818" s="575"/>
      <c r="B818" s="575"/>
      <c r="C818" s="575"/>
      <c r="D818" s="575"/>
      <c r="E818" s="575"/>
      <c r="F818" s="89"/>
      <c r="G818" s="89"/>
      <c r="H818" s="575"/>
      <c r="I818" s="575"/>
      <c r="J818" s="575"/>
      <c r="K818" s="575"/>
      <c r="L818" s="575"/>
      <c r="M818" s="575"/>
      <c r="N818" s="575"/>
      <c r="O818" s="575"/>
      <c r="P818" s="575"/>
      <c r="Q818" s="575"/>
      <c r="R818" s="575"/>
      <c r="S818" s="575"/>
      <c r="T818" s="575"/>
      <c r="U818" s="575"/>
      <c r="V818" s="575"/>
      <c r="W818" s="575"/>
      <c r="X818" s="575"/>
    </row>
    <row r="819" spans="1:24" ht="13.5" customHeight="1">
      <c r="A819" s="575"/>
      <c r="B819" s="575"/>
      <c r="C819" s="575"/>
      <c r="D819" s="575"/>
      <c r="E819" s="575"/>
      <c r="F819" s="89"/>
      <c r="G819" s="89"/>
      <c r="H819" s="575"/>
      <c r="I819" s="575"/>
      <c r="J819" s="575"/>
      <c r="K819" s="575"/>
      <c r="L819" s="575"/>
      <c r="M819" s="575"/>
      <c r="N819" s="575"/>
      <c r="O819" s="575"/>
      <c r="P819" s="575"/>
      <c r="Q819" s="575"/>
      <c r="R819" s="575"/>
      <c r="S819" s="575"/>
      <c r="T819" s="575"/>
      <c r="U819" s="575"/>
      <c r="V819" s="575"/>
      <c r="W819" s="575"/>
      <c r="X819" s="575"/>
    </row>
    <row r="820" spans="1:24" ht="13.5" customHeight="1">
      <c r="A820" s="575"/>
      <c r="B820" s="575"/>
      <c r="C820" s="575"/>
      <c r="D820" s="575"/>
      <c r="E820" s="575"/>
      <c r="F820" s="89"/>
      <c r="G820" s="89"/>
      <c r="H820" s="575"/>
      <c r="I820" s="575"/>
      <c r="J820" s="575"/>
      <c r="K820" s="575"/>
      <c r="L820" s="575"/>
      <c r="M820" s="575"/>
      <c r="N820" s="575"/>
      <c r="O820" s="575"/>
      <c r="P820" s="575"/>
      <c r="Q820" s="575"/>
      <c r="R820" s="575"/>
      <c r="S820" s="575"/>
      <c r="T820" s="575"/>
      <c r="U820" s="575"/>
      <c r="V820" s="575"/>
      <c r="W820" s="575"/>
      <c r="X820" s="575"/>
    </row>
    <row r="821" spans="1:24" ht="13.5" customHeight="1">
      <c r="A821" s="575"/>
      <c r="B821" s="575"/>
      <c r="C821" s="575"/>
      <c r="D821" s="575"/>
      <c r="E821" s="575"/>
      <c r="F821" s="89"/>
      <c r="G821" s="89"/>
      <c r="H821" s="575"/>
      <c r="I821" s="575"/>
      <c r="J821" s="575"/>
      <c r="K821" s="575"/>
      <c r="L821" s="575"/>
      <c r="M821" s="575"/>
      <c r="N821" s="575"/>
      <c r="O821" s="575"/>
      <c r="P821" s="575"/>
      <c r="Q821" s="575"/>
      <c r="R821" s="575"/>
      <c r="S821" s="575"/>
      <c r="T821" s="575"/>
      <c r="U821" s="575"/>
      <c r="V821" s="575"/>
      <c r="W821" s="575"/>
      <c r="X821" s="575"/>
    </row>
    <row r="822" spans="1:24" ht="13.5" customHeight="1">
      <c r="A822" s="575"/>
      <c r="B822" s="575"/>
      <c r="C822" s="575"/>
      <c r="D822" s="575"/>
      <c r="E822" s="575"/>
      <c r="F822" s="89"/>
      <c r="G822" s="89"/>
      <c r="H822" s="575"/>
      <c r="I822" s="575"/>
      <c r="J822" s="575"/>
      <c r="K822" s="575"/>
      <c r="L822" s="575"/>
      <c r="M822" s="575"/>
      <c r="N822" s="575"/>
      <c r="O822" s="575"/>
      <c r="P822" s="575"/>
      <c r="Q822" s="575"/>
      <c r="R822" s="575"/>
      <c r="S822" s="575"/>
      <c r="T822" s="575"/>
      <c r="U822" s="575"/>
      <c r="V822" s="575"/>
      <c r="W822" s="575"/>
      <c r="X822" s="575"/>
    </row>
    <row r="823" spans="1:24" ht="13.5" customHeight="1">
      <c r="A823" s="575"/>
      <c r="B823" s="575"/>
      <c r="C823" s="575"/>
      <c r="D823" s="575"/>
      <c r="E823" s="575"/>
      <c r="F823" s="89"/>
      <c r="G823" s="89"/>
      <c r="H823" s="575"/>
      <c r="I823" s="575"/>
      <c r="J823" s="575"/>
      <c r="K823" s="575"/>
      <c r="L823" s="575"/>
      <c r="M823" s="575"/>
      <c r="N823" s="575"/>
      <c r="O823" s="575"/>
      <c r="P823" s="575"/>
      <c r="Q823" s="575"/>
      <c r="R823" s="575"/>
      <c r="S823" s="575"/>
      <c r="T823" s="575"/>
      <c r="U823" s="575"/>
      <c r="V823" s="575"/>
      <c r="W823" s="575"/>
      <c r="X823" s="575"/>
    </row>
    <row r="824" spans="1:24" ht="13.5" customHeight="1">
      <c r="A824" s="575"/>
      <c r="B824" s="575"/>
      <c r="C824" s="575"/>
      <c r="D824" s="575"/>
      <c r="E824" s="575"/>
      <c r="F824" s="89"/>
      <c r="G824" s="89"/>
      <c r="H824" s="575"/>
      <c r="I824" s="575"/>
      <c r="J824" s="575"/>
      <c r="K824" s="575"/>
      <c r="L824" s="575"/>
      <c r="M824" s="575"/>
      <c r="N824" s="575"/>
      <c r="O824" s="575"/>
      <c r="P824" s="575"/>
      <c r="Q824" s="575"/>
      <c r="R824" s="575"/>
      <c r="S824" s="575"/>
      <c r="T824" s="575"/>
      <c r="U824" s="575"/>
      <c r="V824" s="575"/>
      <c r="W824" s="575"/>
      <c r="X824" s="575"/>
    </row>
    <row r="825" spans="1:24" ht="13.5" customHeight="1">
      <c r="A825" s="575"/>
      <c r="B825" s="575"/>
      <c r="C825" s="575"/>
      <c r="D825" s="575"/>
      <c r="E825" s="575"/>
      <c r="F825" s="89"/>
      <c r="G825" s="89"/>
      <c r="H825" s="575"/>
      <c r="I825" s="575"/>
      <c r="J825" s="575"/>
      <c r="K825" s="575"/>
      <c r="L825" s="575"/>
      <c r="M825" s="575"/>
      <c r="N825" s="575"/>
      <c r="O825" s="575"/>
      <c r="P825" s="575"/>
      <c r="Q825" s="575"/>
      <c r="R825" s="575"/>
      <c r="S825" s="575"/>
      <c r="T825" s="575"/>
      <c r="U825" s="575"/>
      <c r="V825" s="575"/>
      <c r="W825" s="575"/>
      <c r="X825" s="575"/>
    </row>
    <row r="826" spans="1:24" ht="13.5" customHeight="1">
      <c r="A826" s="575"/>
      <c r="B826" s="575"/>
      <c r="C826" s="575"/>
      <c r="D826" s="575"/>
      <c r="E826" s="575"/>
      <c r="F826" s="89"/>
      <c r="G826" s="89"/>
      <c r="H826" s="575"/>
      <c r="I826" s="575"/>
      <c r="J826" s="575"/>
      <c r="K826" s="575"/>
      <c r="L826" s="575"/>
      <c r="M826" s="575"/>
      <c r="N826" s="575"/>
      <c r="O826" s="575"/>
      <c r="P826" s="575"/>
      <c r="Q826" s="575"/>
      <c r="R826" s="575"/>
      <c r="S826" s="575"/>
      <c r="T826" s="575"/>
      <c r="U826" s="575"/>
      <c r="V826" s="575"/>
      <c r="W826" s="575"/>
      <c r="X826" s="575"/>
    </row>
    <row r="827" spans="1:24" ht="13.5" customHeight="1">
      <c r="A827" s="575"/>
      <c r="B827" s="575"/>
      <c r="C827" s="575"/>
      <c r="D827" s="575"/>
      <c r="E827" s="575"/>
      <c r="F827" s="89"/>
      <c r="G827" s="89"/>
      <c r="H827" s="575"/>
      <c r="I827" s="575"/>
      <c r="J827" s="575"/>
      <c r="K827" s="575"/>
      <c r="L827" s="575"/>
      <c r="M827" s="575"/>
      <c r="N827" s="575"/>
      <c r="O827" s="575"/>
      <c r="P827" s="575"/>
      <c r="Q827" s="575"/>
      <c r="R827" s="575"/>
      <c r="S827" s="575"/>
      <c r="T827" s="575"/>
      <c r="U827" s="575"/>
      <c r="V827" s="575"/>
      <c r="W827" s="575"/>
      <c r="X827" s="575"/>
    </row>
    <row r="828" spans="1:24" ht="13.5" customHeight="1">
      <c r="A828" s="575"/>
      <c r="B828" s="575"/>
      <c r="C828" s="575"/>
      <c r="D828" s="575"/>
      <c r="E828" s="575"/>
      <c r="F828" s="89"/>
      <c r="G828" s="89"/>
      <c r="H828" s="575"/>
      <c r="I828" s="575"/>
      <c r="J828" s="575"/>
      <c r="K828" s="575"/>
      <c r="L828" s="575"/>
      <c r="M828" s="575"/>
      <c r="N828" s="575"/>
      <c r="O828" s="575"/>
      <c r="P828" s="575"/>
      <c r="Q828" s="575"/>
      <c r="R828" s="575"/>
      <c r="S828" s="575"/>
      <c r="T828" s="575"/>
      <c r="U828" s="575"/>
      <c r="V828" s="575"/>
      <c r="W828" s="575"/>
      <c r="X828" s="575"/>
    </row>
    <row r="829" spans="1:24" ht="13.5" customHeight="1">
      <c r="A829" s="575"/>
      <c r="B829" s="575"/>
      <c r="C829" s="575"/>
      <c r="D829" s="575"/>
      <c r="E829" s="575"/>
      <c r="F829" s="89"/>
      <c r="G829" s="89"/>
      <c r="H829" s="575"/>
      <c r="I829" s="575"/>
      <c r="J829" s="575"/>
      <c r="K829" s="575"/>
      <c r="L829" s="575"/>
      <c r="M829" s="575"/>
      <c r="N829" s="575"/>
      <c r="O829" s="575"/>
      <c r="P829" s="575"/>
      <c r="Q829" s="575"/>
      <c r="R829" s="575"/>
      <c r="S829" s="575"/>
      <c r="T829" s="575"/>
      <c r="U829" s="575"/>
      <c r="V829" s="575"/>
      <c r="W829" s="575"/>
      <c r="X829" s="575"/>
    </row>
    <row r="830" spans="1:24" ht="13.5" customHeight="1">
      <c r="A830" s="575"/>
      <c r="B830" s="575"/>
      <c r="C830" s="575"/>
      <c r="D830" s="575"/>
      <c r="E830" s="575"/>
      <c r="F830" s="89"/>
      <c r="G830" s="89"/>
      <c r="H830" s="575"/>
      <c r="I830" s="575"/>
      <c r="J830" s="575"/>
      <c r="K830" s="575"/>
      <c r="L830" s="575"/>
      <c r="M830" s="575"/>
      <c r="N830" s="575"/>
      <c r="O830" s="575"/>
      <c r="P830" s="575"/>
      <c r="Q830" s="575"/>
      <c r="R830" s="575"/>
      <c r="S830" s="575"/>
      <c r="T830" s="575"/>
      <c r="U830" s="575"/>
      <c r="V830" s="575"/>
      <c r="W830" s="575"/>
      <c r="X830" s="575"/>
    </row>
    <row r="831" spans="1:24" ht="13.5" customHeight="1">
      <c r="A831" s="575"/>
      <c r="B831" s="575"/>
      <c r="C831" s="575"/>
      <c r="D831" s="575"/>
      <c r="E831" s="575"/>
      <c r="F831" s="89"/>
      <c r="G831" s="89"/>
      <c r="H831" s="575"/>
      <c r="I831" s="575"/>
      <c r="J831" s="575"/>
      <c r="K831" s="575"/>
      <c r="L831" s="575"/>
      <c r="M831" s="575"/>
      <c r="N831" s="575"/>
      <c r="O831" s="575"/>
      <c r="P831" s="575"/>
      <c r="Q831" s="575"/>
      <c r="R831" s="575"/>
      <c r="S831" s="575"/>
      <c r="T831" s="575"/>
      <c r="U831" s="575"/>
      <c r="V831" s="575"/>
      <c r="W831" s="575"/>
      <c r="X831" s="575"/>
    </row>
    <row r="832" spans="1:24" ht="13.5" customHeight="1">
      <c r="A832" s="575"/>
      <c r="B832" s="575"/>
      <c r="C832" s="575"/>
      <c r="D832" s="575"/>
      <c r="E832" s="575"/>
      <c r="F832" s="89"/>
      <c r="G832" s="89"/>
      <c r="H832" s="575"/>
      <c r="I832" s="575"/>
      <c r="J832" s="575"/>
      <c r="K832" s="575"/>
      <c r="L832" s="575"/>
      <c r="M832" s="575"/>
      <c r="N832" s="575"/>
      <c r="O832" s="575"/>
      <c r="P832" s="575"/>
      <c r="Q832" s="575"/>
      <c r="R832" s="575"/>
      <c r="S832" s="575"/>
      <c r="T832" s="575"/>
      <c r="U832" s="575"/>
      <c r="V832" s="575"/>
      <c r="W832" s="575"/>
      <c r="X832" s="575"/>
    </row>
    <row r="833" spans="1:24" ht="13.5" customHeight="1">
      <c r="A833" s="575"/>
      <c r="B833" s="575"/>
      <c r="C833" s="575"/>
      <c r="D833" s="575"/>
      <c r="E833" s="575"/>
      <c r="F833" s="89"/>
      <c r="G833" s="89"/>
      <c r="H833" s="575"/>
      <c r="I833" s="575"/>
      <c r="J833" s="575"/>
      <c r="K833" s="575"/>
      <c r="L833" s="575"/>
      <c r="M833" s="575"/>
      <c r="N833" s="575"/>
      <c r="O833" s="575"/>
      <c r="P833" s="575"/>
      <c r="Q833" s="575"/>
      <c r="R833" s="575"/>
      <c r="S833" s="575"/>
      <c r="T833" s="575"/>
      <c r="U833" s="575"/>
      <c r="V833" s="575"/>
      <c r="W833" s="575"/>
      <c r="X833" s="575"/>
    </row>
    <row r="834" spans="1:24" ht="13.5" customHeight="1">
      <c r="A834" s="575"/>
      <c r="B834" s="575"/>
      <c r="C834" s="575"/>
      <c r="D834" s="575"/>
      <c r="E834" s="575"/>
      <c r="F834" s="89"/>
      <c r="G834" s="89"/>
      <c r="H834" s="575"/>
      <c r="I834" s="575"/>
      <c r="J834" s="575"/>
      <c r="K834" s="575"/>
      <c r="L834" s="575"/>
      <c r="M834" s="575"/>
      <c r="N834" s="575"/>
      <c r="O834" s="575"/>
      <c r="P834" s="575"/>
      <c r="Q834" s="575"/>
      <c r="R834" s="575"/>
      <c r="S834" s="575"/>
      <c r="T834" s="575"/>
      <c r="U834" s="575"/>
      <c r="V834" s="575"/>
      <c r="W834" s="575"/>
      <c r="X834" s="575"/>
    </row>
    <row r="835" spans="1:24" ht="13.5" customHeight="1">
      <c r="A835" s="575"/>
      <c r="B835" s="575"/>
      <c r="C835" s="575"/>
      <c r="D835" s="575"/>
      <c r="E835" s="575"/>
      <c r="F835" s="89"/>
      <c r="G835" s="89"/>
      <c r="H835" s="575"/>
      <c r="I835" s="575"/>
      <c r="J835" s="575"/>
      <c r="K835" s="575"/>
      <c r="L835" s="575"/>
      <c r="M835" s="575"/>
      <c r="N835" s="575"/>
      <c r="O835" s="575"/>
      <c r="P835" s="575"/>
      <c r="Q835" s="575"/>
      <c r="R835" s="575"/>
      <c r="S835" s="575"/>
      <c r="T835" s="575"/>
      <c r="U835" s="575"/>
      <c r="V835" s="575"/>
      <c r="W835" s="575"/>
      <c r="X835" s="575"/>
    </row>
    <row r="836" spans="1:24" ht="13.5" customHeight="1">
      <c r="A836" s="575"/>
      <c r="B836" s="575"/>
      <c r="C836" s="575"/>
      <c r="D836" s="575"/>
      <c r="E836" s="575"/>
      <c r="F836" s="89"/>
      <c r="G836" s="89"/>
      <c r="H836" s="575"/>
      <c r="I836" s="575"/>
      <c r="J836" s="575"/>
      <c r="K836" s="575"/>
      <c r="L836" s="575"/>
      <c r="M836" s="575"/>
      <c r="N836" s="575"/>
      <c r="O836" s="575"/>
      <c r="P836" s="575"/>
      <c r="Q836" s="575"/>
      <c r="R836" s="575"/>
      <c r="S836" s="575"/>
      <c r="T836" s="575"/>
      <c r="U836" s="575"/>
      <c r="V836" s="575"/>
      <c r="W836" s="575"/>
      <c r="X836" s="575"/>
    </row>
    <row r="837" spans="1:24" ht="13.5" customHeight="1">
      <c r="A837" s="575"/>
      <c r="B837" s="575"/>
      <c r="C837" s="575"/>
      <c r="D837" s="575"/>
      <c r="E837" s="575"/>
      <c r="F837" s="89"/>
      <c r="G837" s="89"/>
      <c r="H837" s="575"/>
      <c r="I837" s="575"/>
      <c r="J837" s="575"/>
      <c r="K837" s="575"/>
      <c r="L837" s="575"/>
      <c r="M837" s="575"/>
      <c r="N837" s="575"/>
      <c r="O837" s="575"/>
      <c r="P837" s="575"/>
      <c r="Q837" s="575"/>
      <c r="R837" s="575"/>
      <c r="S837" s="575"/>
      <c r="T837" s="575"/>
      <c r="U837" s="575"/>
      <c r="V837" s="575"/>
      <c r="W837" s="575"/>
      <c r="X837" s="575"/>
    </row>
    <row r="838" spans="1:24" ht="13.5" customHeight="1">
      <c r="A838" s="575"/>
      <c r="B838" s="575"/>
      <c r="C838" s="575"/>
      <c r="D838" s="575"/>
      <c r="E838" s="575"/>
      <c r="F838" s="89"/>
      <c r="G838" s="89"/>
      <c r="H838" s="575"/>
      <c r="I838" s="575"/>
      <c r="J838" s="575"/>
      <c r="K838" s="575"/>
      <c r="L838" s="575"/>
      <c r="M838" s="575"/>
      <c r="N838" s="575"/>
      <c r="O838" s="575"/>
      <c r="P838" s="575"/>
      <c r="Q838" s="575"/>
      <c r="R838" s="575"/>
      <c r="S838" s="575"/>
      <c r="T838" s="575"/>
      <c r="U838" s="575"/>
      <c r="V838" s="575"/>
      <c r="W838" s="575"/>
      <c r="X838" s="575"/>
    </row>
    <row r="839" spans="1:24" ht="13.5" customHeight="1">
      <c r="A839" s="575"/>
      <c r="B839" s="575"/>
      <c r="C839" s="575"/>
      <c r="D839" s="575"/>
      <c r="E839" s="575"/>
      <c r="F839" s="89"/>
      <c r="G839" s="89"/>
      <c r="H839" s="575"/>
      <c r="I839" s="575"/>
      <c r="J839" s="575"/>
      <c r="K839" s="575"/>
      <c r="L839" s="575"/>
      <c r="M839" s="575"/>
      <c r="N839" s="575"/>
      <c r="O839" s="575"/>
      <c r="P839" s="575"/>
      <c r="Q839" s="575"/>
      <c r="R839" s="575"/>
      <c r="S839" s="575"/>
      <c r="T839" s="575"/>
      <c r="U839" s="575"/>
      <c r="V839" s="575"/>
      <c r="W839" s="575"/>
      <c r="X839" s="575"/>
    </row>
    <row r="840" spans="1:24" ht="13.5" customHeight="1">
      <c r="A840" s="575"/>
      <c r="B840" s="575"/>
      <c r="C840" s="575"/>
      <c r="D840" s="575"/>
      <c r="E840" s="575"/>
      <c r="F840" s="89"/>
      <c r="G840" s="89"/>
      <c r="H840" s="575"/>
      <c r="I840" s="575"/>
      <c r="J840" s="575"/>
      <c r="K840" s="575"/>
      <c r="L840" s="575"/>
      <c r="M840" s="575"/>
      <c r="N840" s="575"/>
      <c r="O840" s="575"/>
      <c r="P840" s="575"/>
      <c r="Q840" s="575"/>
      <c r="R840" s="575"/>
      <c r="S840" s="575"/>
      <c r="T840" s="575"/>
      <c r="U840" s="575"/>
      <c r="V840" s="575"/>
      <c r="W840" s="575"/>
      <c r="X840" s="575"/>
    </row>
    <row r="841" spans="1:24" ht="13.5" customHeight="1">
      <c r="A841" s="575"/>
      <c r="B841" s="575"/>
      <c r="C841" s="575"/>
      <c r="D841" s="575"/>
      <c r="E841" s="575"/>
      <c r="F841" s="89"/>
      <c r="G841" s="89"/>
      <c r="H841" s="575"/>
      <c r="I841" s="575"/>
      <c r="J841" s="575"/>
      <c r="K841" s="575"/>
      <c r="L841" s="575"/>
      <c r="M841" s="575"/>
      <c r="N841" s="575"/>
      <c r="O841" s="575"/>
      <c r="P841" s="575"/>
      <c r="Q841" s="575"/>
      <c r="R841" s="575"/>
      <c r="S841" s="575"/>
      <c r="T841" s="575"/>
      <c r="U841" s="575"/>
      <c r="V841" s="575"/>
      <c r="W841" s="575"/>
      <c r="X841" s="575"/>
    </row>
    <row r="842" spans="1:24" ht="13.5" customHeight="1">
      <c r="A842" s="575"/>
      <c r="B842" s="575"/>
      <c r="C842" s="575"/>
      <c r="D842" s="575"/>
      <c r="E842" s="575"/>
      <c r="F842" s="89"/>
      <c r="G842" s="89"/>
      <c r="H842" s="575"/>
      <c r="I842" s="575"/>
      <c r="J842" s="575"/>
      <c r="K842" s="575"/>
      <c r="L842" s="575"/>
      <c r="M842" s="575"/>
      <c r="N842" s="575"/>
      <c r="O842" s="575"/>
      <c r="P842" s="575"/>
      <c r="Q842" s="575"/>
      <c r="R842" s="575"/>
      <c r="S842" s="575"/>
      <c r="T842" s="575"/>
      <c r="U842" s="575"/>
      <c r="V842" s="575"/>
      <c r="W842" s="575"/>
      <c r="X842" s="575"/>
    </row>
    <row r="843" spans="1:24" ht="13.5" customHeight="1">
      <c r="A843" s="575"/>
      <c r="B843" s="575"/>
      <c r="C843" s="575"/>
      <c r="D843" s="575"/>
      <c r="E843" s="575"/>
      <c r="F843" s="89"/>
      <c r="G843" s="89"/>
      <c r="H843" s="575"/>
      <c r="I843" s="575"/>
      <c r="J843" s="575"/>
      <c r="K843" s="575"/>
      <c r="L843" s="575"/>
      <c r="M843" s="575"/>
      <c r="N843" s="575"/>
      <c r="O843" s="575"/>
      <c r="P843" s="575"/>
      <c r="Q843" s="575"/>
      <c r="R843" s="575"/>
      <c r="S843" s="575"/>
      <c r="T843" s="575"/>
      <c r="U843" s="575"/>
      <c r="V843" s="575"/>
      <c r="W843" s="575"/>
      <c r="X843" s="575"/>
    </row>
    <row r="844" spans="1:24" ht="13.5" customHeight="1">
      <c r="A844" s="575"/>
      <c r="B844" s="575"/>
      <c r="C844" s="575"/>
      <c r="D844" s="575"/>
      <c r="E844" s="575"/>
      <c r="F844" s="89"/>
      <c r="G844" s="89"/>
      <c r="H844" s="575"/>
      <c r="I844" s="575"/>
      <c r="J844" s="575"/>
      <c r="K844" s="575"/>
      <c r="L844" s="575"/>
      <c r="M844" s="575"/>
      <c r="N844" s="575"/>
      <c r="O844" s="575"/>
      <c r="P844" s="575"/>
      <c r="Q844" s="575"/>
      <c r="R844" s="575"/>
      <c r="S844" s="575"/>
      <c r="T844" s="575"/>
      <c r="U844" s="575"/>
      <c r="V844" s="575"/>
      <c r="W844" s="575"/>
      <c r="X844" s="575"/>
    </row>
    <row r="845" spans="1:24" ht="13.5" customHeight="1">
      <c r="A845" s="575"/>
      <c r="B845" s="575"/>
      <c r="C845" s="575"/>
      <c r="D845" s="575"/>
      <c r="E845" s="575"/>
      <c r="F845" s="89"/>
      <c r="G845" s="89"/>
      <c r="H845" s="575"/>
      <c r="I845" s="575"/>
      <c r="J845" s="575"/>
      <c r="K845" s="575"/>
      <c r="L845" s="575"/>
      <c r="M845" s="575"/>
      <c r="N845" s="575"/>
      <c r="O845" s="575"/>
      <c r="P845" s="575"/>
      <c r="Q845" s="575"/>
      <c r="R845" s="575"/>
      <c r="S845" s="575"/>
      <c r="T845" s="575"/>
      <c r="U845" s="575"/>
      <c r="V845" s="575"/>
      <c r="W845" s="575"/>
      <c r="X845" s="575"/>
    </row>
    <row r="846" spans="1:24" ht="13.5" customHeight="1">
      <c r="A846" s="575"/>
      <c r="B846" s="575"/>
      <c r="C846" s="575"/>
      <c r="D846" s="575"/>
      <c r="E846" s="575"/>
      <c r="F846" s="89"/>
      <c r="G846" s="89"/>
      <c r="H846" s="575"/>
      <c r="I846" s="575"/>
      <c r="J846" s="575"/>
      <c r="K846" s="575"/>
      <c r="L846" s="575"/>
      <c r="M846" s="575"/>
      <c r="N846" s="575"/>
      <c r="O846" s="575"/>
      <c r="P846" s="575"/>
      <c r="Q846" s="575"/>
      <c r="R846" s="575"/>
      <c r="S846" s="575"/>
      <c r="T846" s="575"/>
      <c r="U846" s="575"/>
      <c r="V846" s="575"/>
      <c r="W846" s="575"/>
      <c r="X846" s="575"/>
    </row>
    <row r="847" spans="1:24" ht="13.5" customHeight="1">
      <c r="A847" s="575"/>
      <c r="B847" s="575"/>
      <c r="C847" s="575"/>
      <c r="D847" s="575"/>
      <c r="E847" s="575"/>
      <c r="F847" s="89"/>
      <c r="G847" s="89"/>
      <c r="H847" s="575"/>
      <c r="I847" s="575"/>
      <c r="J847" s="575"/>
      <c r="K847" s="575"/>
      <c r="L847" s="575"/>
      <c r="M847" s="575"/>
      <c r="N847" s="575"/>
      <c r="O847" s="575"/>
      <c r="P847" s="575"/>
      <c r="Q847" s="575"/>
      <c r="R847" s="575"/>
      <c r="S847" s="575"/>
      <c r="T847" s="575"/>
      <c r="U847" s="575"/>
      <c r="V847" s="575"/>
      <c r="W847" s="575"/>
      <c r="X847" s="575"/>
    </row>
    <row r="848" spans="1:24" ht="13.5" customHeight="1">
      <c r="A848" s="575"/>
      <c r="B848" s="575"/>
      <c r="C848" s="575"/>
      <c r="D848" s="575"/>
      <c r="E848" s="575"/>
      <c r="F848" s="89"/>
      <c r="G848" s="89"/>
      <c r="H848" s="575"/>
      <c r="I848" s="575"/>
      <c r="J848" s="575"/>
      <c r="K848" s="575"/>
      <c r="L848" s="575"/>
      <c r="M848" s="575"/>
      <c r="N848" s="575"/>
      <c r="O848" s="575"/>
      <c r="P848" s="575"/>
      <c r="Q848" s="575"/>
      <c r="R848" s="575"/>
      <c r="S848" s="575"/>
      <c r="T848" s="575"/>
      <c r="U848" s="575"/>
      <c r="V848" s="575"/>
      <c r="W848" s="575"/>
      <c r="X848" s="575"/>
    </row>
    <row r="849" spans="1:24" ht="13.5" customHeight="1">
      <c r="A849" s="575"/>
      <c r="B849" s="575"/>
      <c r="C849" s="575"/>
      <c r="D849" s="575"/>
      <c r="E849" s="575"/>
      <c r="F849" s="89"/>
      <c r="G849" s="89"/>
      <c r="H849" s="575"/>
      <c r="I849" s="575"/>
      <c r="J849" s="575"/>
      <c r="K849" s="575"/>
      <c r="L849" s="575"/>
      <c r="M849" s="575"/>
      <c r="N849" s="575"/>
      <c r="O849" s="575"/>
      <c r="P849" s="575"/>
      <c r="Q849" s="575"/>
      <c r="R849" s="575"/>
      <c r="S849" s="575"/>
      <c r="T849" s="575"/>
      <c r="U849" s="575"/>
      <c r="V849" s="575"/>
      <c r="W849" s="575"/>
      <c r="X849" s="575"/>
    </row>
    <row r="850" spans="1:24" ht="13.5" customHeight="1">
      <c r="A850" s="575"/>
      <c r="B850" s="575"/>
      <c r="C850" s="575"/>
      <c r="D850" s="575"/>
      <c r="E850" s="575"/>
      <c r="F850" s="89"/>
      <c r="G850" s="89"/>
      <c r="H850" s="575"/>
      <c r="I850" s="575"/>
      <c r="J850" s="575"/>
      <c r="K850" s="575"/>
      <c r="L850" s="575"/>
      <c r="M850" s="575"/>
      <c r="N850" s="575"/>
      <c r="O850" s="575"/>
      <c r="P850" s="575"/>
      <c r="Q850" s="575"/>
      <c r="R850" s="575"/>
      <c r="S850" s="575"/>
      <c r="T850" s="575"/>
      <c r="U850" s="575"/>
      <c r="V850" s="575"/>
      <c r="W850" s="575"/>
      <c r="X850" s="575"/>
    </row>
    <row r="851" spans="1:24" ht="13.5" customHeight="1">
      <c r="A851" s="575"/>
      <c r="B851" s="575"/>
      <c r="C851" s="575"/>
      <c r="D851" s="575"/>
      <c r="E851" s="575"/>
      <c r="F851" s="89"/>
      <c r="G851" s="89"/>
      <c r="H851" s="575"/>
      <c r="I851" s="575"/>
      <c r="J851" s="575"/>
      <c r="K851" s="575"/>
      <c r="L851" s="575"/>
      <c r="M851" s="575"/>
      <c r="N851" s="575"/>
      <c r="O851" s="575"/>
      <c r="P851" s="575"/>
      <c r="Q851" s="575"/>
      <c r="R851" s="575"/>
      <c r="S851" s="575"/>
      <c r="T851" s="575"/>
      <c r="U851" s="575"/>
      <c r="V851" s="575"/>
      <c r="W851" s="575"/>
      <c r="X851" s="575"/>
    </row>
    <row r="852" spans="1:24" ht="13.5" customHeight="1">
      <c r="A852" s="575"/>
      <c r="B852" s="575"/>
      <c r="C852" s="575"/>
      <c r="D852" s="575"/>
      <c r="E852" s="575"/>
      <c r="F852" s="89"/>
      <c r="G852" s="89"/>
      <c r="H852" s="575"/>
      <c r="I852" s="575"/>
      <c r="J852" s="575"/>
      <c r="K852" s="575"/>
      <c r="L852" s="575"/>
      <c r="M852" s="575"/>
      <c r="N852" s="575"/>
      <c r="O852" s="575"/>
      <c r="P852" s="575"/>
      <c r="Q852" s="575"/>
      <c r="R852" s="575"/>
      <c r="S852" s="575"/>
      <c r="T852" s="575"/>
      <c r="U852" s="575"/>
      <c r="V852" s="575"/>
      <c r="W852" s="575"/>
      <c r="X852" s="575"/>
    </row>
    <row r="853" spans="1:24" ht="13.5" customHeight="1">
      <c r="A853" s="575"/>
      <c r="B853" s="575"/>
      <c r="C853" s="575"/>
      <c r="D853" s="575"/>
      <c r="E853" s="575"/>
      <c r="F853" s="89"/>
      <c r="G853" s="89"/>
      <c r="H853" s="575"/>
      <c r="I853" s="575"/>
      <c r="J853" s="575"/>
      <c r="K853" s="575"/>
      <c r="L853" s="575"/>
      <c r="M853" s="575"/>
      <c r="N853" s="575"/>
      <c r="O853" s="575"/>
      <c r="P853" s="575"/>
      <c r="Q853" s="575"/>
      <c r="R853" s="575"/>
      <c r="S853" s="575"/>
      <c r="T853" s="575"/>
      <c r="U853" s="575"/>
      <c r="V853" s="575"/>
      <c r="W853" s="575"/>
      <c r="X853" s="575"/>
    </row>
    <row r="854" spans="1:24" ht="13.5" customHeight="1">
      <c r="A854" s="575"/>
      <c r="B854" s="575"/>
      <c r="C854" s="575"/>
      <c r="D854" s="575"/>
      <c r="E854" s="575"/>
      <c r="F854" s="89"/>
      <c r="G854" s="89"/>
      <c r="H854" s="575"/>
      <c r="I854" s="575"/>
      <c r="J854" s="575"/>
      <c r="K854" s="575"/>
      <c r="L854" s="575"/>
      <c r="M854" s="575"/>
      <c r="N854" s="575"/>
      <c r="O854" s="575"/>
      <c r="P854" s="575"/>
      <c r="Q854" s="575"/>
      <c r="R854" s="575"/>
      <c r="S854" s="575"/>
      <c r="T854" s="575"/>
      <c r="U854" s="575"/>
      <c r="V854" s="575"/>
      <c r="W854" s="575"/>
      <c r="X854" s="575"/>
    </row>
    <row r="855" spans="1:24" ht="13.5" customHeight="1">
      <c r="A855" s="575"/>
      <c r="B855" s="575"/>
      <c r="C855" s="575"/>
      <c r="D855" s="575"/>
      <c r="E855" s="575"/>
      <c r="F855" s="89"/>
      <c r="G855" s="89"/>
      <c r="H855" s="575"/>
      <c r="I855" s="575"/>
      <c r="J855" s="575"/>
      <c r="K855" s="575"/>
      <c r="L855" s="575"/>
      <c r="M855" s="575"/>
      <c r="N855" s="575"/>
      <c r="O855" s="575"/>
      <c r="P855" s="575"/>
      <c r="Q855" s="575"/>
      <c r="R855" s="575"/>
      <c r="S855" s="575"/>
      <c r="T855" s="575"/>
      <c r="U855" s="575"/>
      <c r="V855" s="575"/>
      <c r="W855" s="575"/>
      <c r="X855" s="575"/>
    </row>
    <row r="856" spans="1:24" ht="13.5" customHeight="1">
      <c r="A856" s="575"/>
      <c r="B856" s="575"/>
      <c r="C856" s="575"/>
      <c r="D856" s="575"/>
      <c r="E856" s="575"/>
      <c r="F856" s="89"/>
      <c r="G856" s="89"/>
      <c r="H856" s="575"/>
      <c r="I856" s="575"/>
      <c r="J856" s="575"/>
      <c r="K856" s="575"/>
      <c r="L856" s="575"/>
      <c r="M856" s="575"/>
      <c r="N856" s="575"/>
      <c r="O856" s="575"/>
      <c r="P856" s="575"/>
      <c r="Q856" s="575"/>
      <c r="R856" s="575"/>
      <c r="S856" s="575"/>
      <c r="T856" s="575"/>
      <c r="U856" s="575"/>
      <c r="V856" s="575"/>
      <c r="W856" s="575"/>
      <c r="X856" s="575"/>
    </row>
    <row r="857" spans="1:24" ht="13.5" customHeight="1">
      <c r="A857" s="575"/>
      <c r="B857" s="575"/>
      <c r="C857" s="575"/>
      <c r="D857" s="575"/>
      <c r="E857" s="575"/>
      <c r="F857" s="89"/>
      <c r="G857" s="89"/>
      <c r="H857" s="575"/>
      <c r="I857" s="575"/>
      <c r="J857" s="575"/>
      <c r="K857" s="575"/>
      <c r="L857" s="575"/>
      <c r="M857" s="575"/>
      <c r="N857" s="575"/>
      <c r="O857" s="575"/>
      <c r="P857" s="575"/>
      <c r="Q857" s="575"/>
      <c r="R857" s="575"/>
      <c r="S857" s="575"/>
      <c r="T857" s="575"/>
      <c r="U857" s="575"/>
      <c r="V857" s="575"/>
      <c r="W857" s="575"/>
      <c r="X857" s="575"/>
    </row>
    <row r="858" spans="1:24" ht="13.5" customHeight="1">
      <c r="A858" s="575"/>
      <c r="B858" s="575"/>
      <c r="C858" s="575"/>
      <c r="D858" s="575"/>
      <c r="E858" s="575"/>
      <c r="F858" s="89"/>
      <c r="G858" s="89"/>
      <c r="H858" s="575"/>
      <c r="I858" s="575"/>
      <c r="J858" s="575"/>
      <c r="K858" s="575"/>
      <c r="L858" s="575"/>
      <c r="M858" s="575"/>
      <c r="N858" s="575"/>
      <c r="O858" s="575"/>
      <c r="P858" s="575"/>
      <c r="Q858" s="575"/>
      <c r="R858" s="575"/>
      <c r="S858" s="575"/>
      <c r="T858" s="575"/>
      <c r="U858" s="575"/>
      <c r="V858" s="575"/>
      <c r="W858" s="575"/>
      <c r="X858" s="575"/>
    </row>
    <row r="859" spans="1:24" ht="13.5" customHeight="1">
      <c r="A859" s="575"/>
      <c r="B859" s="575"/>
      <c r="C859" s="575"/>
      <c r="D859" s="575"/>
      <c r="E859" s="575"/>
      <c r="F859" s="89"/>
      <c r="G859" s="89"/>
      <c r="H859" s="575"/>
      <c r="I859" s="575"/>
      <c r="J859" s="575"/>
      <c r="K859" s="575"/>
      <c r="L859" s="575"/>
      <c r="M859" s="575"/>
      <c r="N859" s="575"/>
      <c r="O859" s="575"/>
      <c r="P859" s="575"/>
      <c r="Q859" s="575"/>
      <c r="R859" s="575"/>
      <c r="S859" s="575"/>
      <c r="T859" s="575"/>
      <c r="U859" s="575"/>
      <c r="V859" s="575"/>
      <c r="W859" s="575"/>
      <c r="X859" s="575"/>
    </row>
    <row r="860" spans="1:24" ht="13.5" customHeight="1">
      <c r="A860" s="575"/>
      <c r="B860" s="575"/>
      <c r="C860" s="575"/>
      <c r="D860" s="575"/>
      <c r="E860" s="575"/>
      <c r="F860" s="89"/>
      <c r="G860" s="89"/>
      <c r="H860" s="575"/>
      <c r="I860" s="575"/>
      <c r="J860" s="575"/>
      <c r="K860" s="575"/>
      <c r="L860" s="575"/>
      <c r="M860" s="575"/>
      <c r="N860" s="575"/>
      <c r="O860" s="575"/>
      <c r="P860" s="575"/>
      <c r="Q860" s="575"/>
      <c r="R860" s="575"/>
      <c r="S860" s="575"/>
      <c r="T860" s="575"/>
      <c r="U860" s="575"/>
      <c r="V860" s="575"/>
      <c r="W860" s="575"/>
      <c r="X860" s="575"/>
    </row>
    <row r="861" spans="1:24" ht="13.5" customHeight="1">
      <c r="A861" s="575"/>
      <c r="B861" s="575"/>
      <c r="C861" s="575"/>
      <c r="D861" s="575"/>
      <c r="E861" s="575"/>
      <c r="F861" s="89"/>
      <c r="G861" s="89"/>
      <c r="H861" s="575"/>
      <c r="I861" s="575"/>
      <c r="J861" s="575"/>
      <c r="K861" s="575"/>
      <c r="L861" s="575"/>
      <c r="M861" s="575"/>
      <c r="N861" s="575"/>
      <c r="O861" s="575"/>
      <c r="P861" s="575"/>
      <c r="Q861" s="575"/>
      <c r="R861" s="575"/>
      <c r="S861" s="575"/>
      <c r="T861" s="575"/>
      <c r="U861" s="575"/>
      <c r="V861" s="575"/>
      <c r="W861" s="575"/>
      <c r="X861" s="575"/>
    </row>
    <row r="862" spans="1:24" ht="13.5" customHeight="1">
      <c r="A862" s="575"/>
      <c r="B862" s="575"/>
      <c r="C862" s="575"/>
      <c r="D862" s="575"/>
      <c r="E862" s="575"/>
      <c r="F862" s="89"/>
      <c r="G862" s="89"/>
      <c r="H862" s="575"/>
      <c r="I862" s="575"/>
      <c r="J862" s="575"/>
      <c r="K862" s="575"/>
      <c r="L862" s="575"/>
      <c r="M862" s="575"/>
      <c r="N862" s="575"/>
      <c r="O862" s="575"/>
      <c r="P862" s="575"/>
      <c r="Q862" s="575"/>
      <c r="R862" s="575"/>
      <c r="S862" s="575"/>
      <c r="T862" s="575"/>
      <c r="U862" s="575"/>
      <c r="V862" s="575"/>
      <c r="W862" s="575"/>
      <c r="X862" s="575"/>
    </row>
    <row r="863" spans="1:24" ht="13.5" customHeight="1">
      <c r="A863" s="575"/>
      <c r="B863" s="575"/>
      <c r="C863" s="575"/>
      <c r="D863" s="575"/>
      <c r="E863" s="575"/>
      <c r="F863" s="89"/>
      <c r="G863" s="89"/>
      <c r="H863" s="575"/>
      <c r="I863" s="575"/>
      <c r="J863" s="575"/>
      <c r="K863" s="575"/>
      <c r="L863" s="575"/>
      <c r="M863" s="575"/>
      <c r="N863" s="575"/>
      <c r="O863" s="575"/>
      <c r="P863" s="575"/>
      <c r="Q863" s="575"/>
      <c r="R863" s="575"/>
      <c r="S863" s="575"/>
      <c r="T863" s="575"/>
      <c r="U863" s="575"/>
      <c r="V863" s="575"/>
      <c r="W863" s="575"/>
      <c r="X863" s="575"/>
    </row>
    <row r="864" spans="1:24" ht="13.5" customHeight="1">
      <c r="A864" s="575"/>
      <c r="B864" s="575"/>
      <c r="C864" s="575"/>
      <c r="D864" s="575"/>
      <c r="E864" s="575"/>
      <c r="F864" s="89"/>
      <c r="G864" s="89"/>
      <c r="H864" s="575"/>
      <c r="I864" s="575"/>
      <c r="J864" s="575"/>
      <c r="K864" s="575"/>
      <c r="L864" s="575"/>
      <c r="M864" s="575"/>
      <c r="N864" s="575"/>
      <c r="O864" s="575"/>
      <c r="P864" s="575"/>
      <c r="Q864" s="575"/>
      <c r="R864" s="575"/>
      <c r="S864" s="575"/>
      <c r="T864" s="575"/>
      <c r="U864" s="575"/>
      <c r="V864" s="575"/>
      <c r="W864" s="575"/>
      <c r="X864" s="575"/>
    </row>
    <row r="865" spans="1:24" ht="13.5" customHeight="1">
      <c r="A865" s="575"/>
      <c r="B865" s="575"/>
      <c r="C865" s="575"/>
      <c r="D865" s="575"/>
      <c r="E865" s="575"/>
      <c r="F865" s="89"/>
      <c r="G865" s="89"/>
      <c r="H865" s="575"/>
      <c r="I865" s="575"/>
      <c r="J865" s="575"/>
      <c r="K865" s="575"/>
      <c r="L865" s="575"/>
      <c r="M865" s="575"/>
      <c r="N865" s="575"/>
      <c r="O865" s="575"/>
      <c r="P865" s="575"/>
      <c r="Q865" s="575"/>
      <c r="R865" s="575"/>
      <c r="S865" s="575"/>
      <c r="T865" s="575"/>
      <c r="U865" s="575"/>
      <c r="V865" s="575"/>
      <c r="W865" s="575"/>
      <c r="X865" s="575"/>
    </row>
    <row r="866" spans="1:24" ht="13.5" customHeight="1">
      <c r="A866" s="575"/>
      <c r="B866" s="575"/>
      <c r="C866" s="575"/>
      <c r="D866" s="575"/>
      <c r="E866" s="575"/>
      <c r="F866" s="89"/>
      <c r="G866" s="89"/>
      <c r="H866" s="575"/>
      <c r="I866" s="575"/>
      <c r="J866" s="575"/>
      <c r="K866" s="575"/>
      <c r="L866" s="575"/>
      <c r="M866" s="575"/>
      <c r="N866" s="575"/>
      <c r="O866" s="575"/>
      <c r="P866" s="575"/>
      <c r="Q866" s="575"/>
      <c r="R866" s="575"/>
      <c r="S866" s="575"/>
      <c r="T866" s="575"/>
      <c r="U866" s="575"/>
      <c r="V866" s="575"/>
      <c r="W866" s="575"/>
      <c r="X866" s="575"/>
    </row>
    <row r="867" spans="1:24" ht="13.5" customHeight="1">
      <c r="A867" s="575"/>
      <c r="B867" s="575"/>
      <c r="C867" s="575"/>
      <c r="D867" s="575"/>
      <c r="E867" s="575"/>
      <c r="F867" s="89"/>
      <c r="G867" s="89"/>
      <c r="H867" s="575"/>
      <c r="I867" s="575"/>
      <c r="J867" s="575"/>
      <c r="K867" s="575"/>
      <c r="L867" s="575"/>
      <c r="M867" s="575"/>
      <c r="N867" s="575"/>
      <c r="O867" s="575"/>
      <c r="P867" s="575"/>
      <c r="Q867" s="575"/>
      <c r="R867" s="575"/>
      <c r="S867" s="575"/>
      <c r="T867" s="575"/>
      <c r="U867" s="575"/>
      <c r="V867" s="575"/>
      <c r="W867" s="575"/>
      <c r="X867" s="575"/>
    </row>
    <row r="868" spans="1:24" ht="13.5" customHeight="1">
      <c r="A868" s="575"/>
      <c r="B868" s="575"/>
      <c r="C868" s="575"/>
      <c r="D868" s="575"/>
      <c r="E868" s="575"/>
      <c r="F868" s="89"/>
      <c r="G868" s="89"/>
      <c r="H868" s="575"/>
      <c r="I868" s="575"/>
      <c r="J868" s="575"/>
      <c r="K868" s="575"/>
      <c r="L868" s="575"/>
      <c r="M868" s="575"/>
      <c r="N868" s="575"/>
      <c r="O868" s="575"/>
      <c r="P868" s="575"/>
      <c r="Q868" s="575"/>
      <c r="R868" s="575"/>
      <c r="S868" s="575"/>
      <c r="T868" s="575"/>
      <c r="U868" s="575"/>
      <c r="V868" s="575"/>
      <c r="W868" s="575"/>
      <c r="X868" s="575"/>
    </row>
    <row r="869" spans="1:24" ht="13.5" customHeight="1">
      <c r="A869" s="575"/>
      <c r="B869" s="575"/>
      <c r="C869" s="575"/>
      <c r="D869" s="575"/>
      <c r="E869" s="575"/>
      <c r="F869" s="89"/>
      <c r="G869" s="89"/>
      <c r="H869" s="575"/>
      <c r="I869" s="575"/>
      <c r="J869" s="575"/>
      <c r="K869" s="575"/>
      <c r="L869" s="575"/>
      <c r="M869" s="575"/>
      <c r="N869" s="575"/>
      <c r="O869" s="575"/>
      <c r="P869" s="575"/>
      <c r="Q869" s="575"/>
      <c r="R869" s="575"/>
      <c r="S869" s="575"/>
      <c r="T869" s="575"/>
      <c r="U869" s="575"/>
      <c r="V869" s="575"/>
      <c r="W869" s="575"/>
      <c r="X869" s="575"/>
    </row>
    <row r="870" spans="1:24" ht="13.5" customHeight="1">
      <c r="A870" s="575"/>
      <c r="B870" s="575"/>
      <c r="C870" s="575"/>
      <c r="D870" s="575"/>
      <c r="E870" s="575"/>
      <c r="F870" s="89"/>
      <c r="G870" s="89"/>
      <c r="H870" s="575"/>
      <c r="I870" s="575"/>
      <c r="J870" s="575"/>
      <c r="K870" s="575"/>
      <c r="L870" s="575"/>
      <c r="M870" s="575"/>
      <c r="N870" s="575"/>
      <c r="O870" s="575"/>
      <c r="P870" s="575"/>
      <c r="Q870" s="575"/>
      <c r="R870" s="575"/>
      <c r="S870" s="575"/>
      <c r="T870" s="575"/>
      <c r="U870" s="575"/>
      <c r="V870" s="575"/>
      <c r="W870" s="575"/>
      <c r="X870" s="575"/>
    </row>
    <row r="871" spans="1:24" ht="13.5" customHeight="1">
      <c r="A871" s="575"/>
      <c r="B871" s="575"/>
      <c r="C871" s="575"/>
      <c r="D871" s="575"/>
      <c r="E871" s="575"/>
      <c r="F871" s="89"/>
      <c r="G871" s="89"/>
      <c r="H871" s="575"/>
      <c r="I871" s="575"/>
      <c r="J871" s="575"/>
      <c r="K871" s="575"/>
      <c r="L871" s="575"/>
      <c r="M871" s="575"/>
      <c r="N871" s="575"/>
      <c r="O871" s="575"/>
      <c r="P871" s="575"/>
      <c r="Q871" s="575"/>
      <c r="R871" s="575"/>
      <c r="S871" s="575"/>
      <c r="T871" s="575"/>
      <c r="U871" s="575"/>
      <c r="V871" s="575"/>
      <c r="W871" s="575"/>
      <c r="X871" s="575"/>
    </row>
    <row r="872" spans="1:24" ht="13.5" customHeight="1">
      <c r="A872" s="575"/>
      <c r="B872" s="575"/>
      <c r="C872" s="575"/>
      <c r="D872" s="575"/>
      <c r="E872" s="575"/>
      <c r="F872" s="89"/>
      <c r="G872" s="89"/>
      <c r="H872" s="575"/>
      <c r="I872" s="575"/>
      <c r="J872" s="575"/>
      <c r="K872" s="575"/>
      <c r="L872" s="575"/>
      <c r="M872" s="575"/>
      <c r="N872" s="575"/>
      <c r="O872" s="575"/>
      <c r="P872" s="575"/>
      <c r="Q872" s="575"/>
      <c r="R872" s="575"/>
      <c r="S872" s="575"/>
      <c r="T872" s="575"/>
      <c r="U872" s="575"/>
      <c r="V872" s="575"/>
      <c r="W872" s="575"/>
      <c r="X872" s="575"/>
    </row>
    <row r="873" spans="1:24" ht="13.5" customHeight="1">
      <c r="A873" s="575"/>
      <c r="B873" s="575"/>
      <c r="C873" s="575"/>
      <c r="D873" s="575"/>
      <c r="E873" s="575"/>
      <c r="F873" s="89"/>
      <c r="G873" s="89"/>
      <c r="H873" s="575"/>
      <c r="I873" s="575"/>
      <c r="J873" s="575"/>
      <c r="K873" s="575"/>
      <c r="L873" s="575"/>
      <c r="M873" s="575"/>
      <c r="N873" s="575"/>
      <c r="O873" s="575"/>
      <c r="P873" s="575"/>
      <c r="Q873" s="575"/>
      <c r="R873" s="575"/>
      <c r="S873" s="575"/>
      <c r="T873" s="575"/>
      <c r="U873" s="575"/>
      <c r="V873" s="575"/>
      <c r="W873" s="575"/>
      <c r="X873" s="575"/>
    </row>
    <row r="874" spans="1:24" ht="13.5" customHeight="1">
      <c r="A874" s="575"/>
      <c r="B874" s="575"/>
      <c r="C874" s="575"/>
      <c r="D874" s="575"/>
      <c r="E874" s="575"/>
      <c r="F874" s="89"/>
      <c r="G874" s="89"/>
      <c r="H874" s="575"/>
      <c r="I874" s="575"/>
      <c r="J874" s="575"/>
      <c r="K874" s="575"/>
      <c r="L874" s="575"/>
      <c r="M874" s="575"/>
      <c r="N874" s="575"/>
      <c r="O874" s="575"/>
      <c r="P874" s="575"/>
      <c r="Q874" s="575"/>
      <c r="R874" s="575"/>
      <c r="S874" s="575"/>
      <c r="T874" s="575"/>
      <c r="U874" s="575"/>
      <c r="V874" s="575"/>
      <c r="W874" s="575"/>
      <c r="X874" s="575"/>
    </row>
    <row r="875" spans="1:24" ht="13.5" customHeight="1">
      <c r="A875" s="575"/>
      <c r="B875" s="575"/>
      <c r="C875" s="575"/>
      <c r="D875" s="575"/>
      <c r="E875" s="575"/>
      <c r="F875" s="89"/>
      <c r="G875" s="89"/>
      <c r="H875" s="575"/>
      <c r="I875" s="575"/>
      <c r="J875" s="575"/>
      <c r="K875" s="575"/>
      <c r="L875" s="575"/>
      <c r="M875" s="575"/>
      <c r="N875" s="575"/>
      <c r="O875" s="575"/>
      <c r="P875" s="575"/>
      <c r="Q875" s="575"/>
      <c r="R875" s="575"/>
      <c r="S875" s="575"/>
      <c r="T875" s="575"/>
      <c r="U875" s="575"/>
      <c r="V875" s="575"/>
      <c r="W875" s="575"/>
      <c r="X875" s="575"/>
    </row>
    <row r="876" spans="1:24" ht="13.5" customHeight="1">
      <c r="A876" s="575"/>
      <c r="B876" s="575"/>
      <c r="C876" s="575"/>
      <c r="D876" s="575"/>
      <c r="E876" s="575"/>
      <c r="F876" s="89"/>
      <c r="G876" s="89"/>
      <c r="H876" s="575"/>
      <c r="I876" s="575"/>
      <c r="J876" s="575"/>
      <c r="K876" s="575"/>
      <c r="L876" s="575"/>
      <c r="M876" s="575"/>
      <c r="N876" s="575"/>
      <c r="O876" s="575"/>
      <c r="P876" s="575"/>
      <c r="Q876" s="575"/>
      <c r="R876" s="575"/>
      <c r="S876" s="575"/>
      <c r="T876" s="575"/>
      <c r="U876" s="575"/>
      <c r="V876" s="575"/>
      <c r="W876" s="575"/>
      <c r="X876" s="575"/>
    </row>
    <row r="877" spans="1:24" ht="13.5" customHeight="1">
      <c r="A877" s="575"/>
      <c r="B877" s="575"/>
      <c r="C877" s="575"/>
      <c r="D877" s="575"/>
      <c r="E877" s="575"/>
      <c r="F877" s="89"/>
      <c r="G877" s="89"/>
      <c r="H877" s="575"/>
      <c r="I877" s="575"/>
      <c r="J877" s="575"/>
      <c r="K877" s="575"/>
      <c r="L877" s="575"/>
      <c r="M877" s="575"/>
      <c r="N877" s="575"/>
      <c r="O877" s="575"/>
      <c r="P877" s="575"/>
      <c r="Q877" s="575"/>
      <c r="R877" s="575"/>
      <c r="S877" s="575"/>
      <c r="T877" s="575"/>
      <c r="U877" s="575"/>
      <c r="V877" s="575"/>
      <c r="W877" s="575"/>
      <c r="X877" s="575"/>
    </row>
    <row r="878" spans="1:24" ht="13.5" customHeight="1">
      <c r="A878" s="575"/>
      <c r="B878" s="575"/>
      <c r="C878" s="575"/>
      <c r="D878" s="575"/>
      <c r="E878" s="575"/>
      <c r="F878" s="89"/>
      <c r="G878" s="89"/>
      <c r="H878" s="575"/>
      <c r="I878" s="575"/>
      <c r="J878" s="575"/>
      <c r="K878" s="575"/>
      <c r="L878" s="575"/>
      <c r="M878" s="575"/>
      <c r="N878" s="575"/>
      <c r="O878" s="575"/>
      <c r="P878" s="575"/>
      <c r="Q878" s="575"/>
      <c r="R878" s="575"/>
      <c r="S878" s="575"/>
      <c r="T878" s="575"/>
      <c r="U878" s="575"/>
      <c r="V878" s="575"/>
      <c r="W878" s="575"/>
      <c r="X878" s="575"/>
    </row>
    <row r="879" spans="1:24" ht="13.5" customHeight="1">
      <c r="A879" s="575"/>
      <c r="B879" s="575"/>
      <c r="C879" s="575"/>
      <c r="D879" s="575"/>
      <c r="E879" s="575"/>
      <c r="F879" s="89"/>
      <c r="G879" s="89"/>
      <c r="H879" s="575"/>
      <c r="I879" s="575"/>
      <c r="J879" s="575"/>
      <c r="K879" s="575"/>
      <c r="L879" s="575"/>
      <c r="M879" s="575"/>
      <c r="N879" s="575"/>
      <c r="O879" s="575"/>
      <c r="P879" s="575"/>
      <c r="Q879" s="575"/>
      <c r="R879" s="575"/>
      <c r="S879" s="575"/>
      <c r="T879" s="575"/>
      <c r="U879" s="575"/>
      <c r="V879" s="575"/>
      <c r="W879" s="575"/>
      <c r="X879" s="575"/>
    </row>
    <row r="880" spans="1:24" ht="13.5" customHeight="1">
      <c r="A880" s="575"/>
      <c r="B880" s="575"/>
      <c r="C880" s="575"/>
      <c r="D880" s="575"/>
      <c r="E880" s="575"/>
      <c r="F880" s="89"/>
      <c r="G880" s="89"/>
      <c r="H880" s="575"/>
      <c r="I880" s="575"/>
      <c r="J880" s="575"/>
      <c r="K880" s="575"/>
      <c r="L880" s="575"/>
      <c r="M880" s="575"/>
      <c r="N880" s="575"/>
      <c r="O880" s="575"/>
      <c r="P880" s="575"/>
      <c r="Q880" s="575"/>
      <c r="R880" s="575"/>
      <c r="S880" s="575"/>
      <c r="T880" s="575"/>
      <c r="U880" s="575"/>
      <c r="V880" s="575"/>
      <c r="W880" s="575"/>
      <c r="X880" s="575"/>
    </row>
    <row r="881" spans="1:24" ht="13.5" customHeight="1">
      <c r="A881" s="575"/>
      <c r="B881" s="575"/>
      <c r="C881" s="575"/>
      <c r="D881" s="575"/>
      <c r="E881" s="575"/>
      <c r="F881" s="89"/>
      <c r="G881" s="89"/>
      <c r="H881" s="575"/>
      <c r="I881" s="575"/>
      <c r="J881" s="575"/>
      <c r="K881" s="575"/>
      <c r="L881" s="575"/>
      <c r="M881" s="575"/>
      <c r="N881" s="575"/>
      <c r="O881" s="575"/>
      <c r="P881" s="575"/>
      <c r="Q881" s="575"/>
      <c r="R881" s="575"/>
      <c r="S881" s="575"/>
      <c r="T881" s="575"/>
      <c r="U881" s="575"/>
      <c r="V881" s="575"/>
      <c r="W881" s="575"/>
      <c r="X881" s="575"/>
    </row>
    <row r="882" spans="1:24" ht="13.5" customHeight="1">
      <c r="A882" s="575"/>
      <c r="B882" s="575"/>
      <c r="C882" s="575"/>
      <c r="D882" s="575"/>
      <c r="E882" s="575"/>
      <c r="F882" s="89"/>
      <c r="G882" s="89"/>
      <c r="H882" s="575"/>
      <c r="I882" s="575"/>
      <c r="J882" s="575"/>
      <c r="K882" s="575"/>
      <c r="L882" s="575"/>
      <c r="M882" s="575"/>
      <c r="N882" s="575"/>
      <c r="O882" s="575"/>
      <c r="P882" s="575"/>
      <c r="Q882" s="575"/>
      <c r="R882" s="575"/>
      <c r="S882" s="575"/>
      <c r="T882" s="575"/>
      <c r="U882" s="575"/>
      <c r="V882" s="575"/>
      <c r="W882" s="575"/>
      <c r="X882" s="575"/>
    </row>
    <row r="883" spans="1:24" ht="13.5" customHeight="1">
      <c r="A883" s="575"/>
      <c r="B883" s="575"/>
      <c r="C883" s="575"/>
      <c r="D883" s="575"/>
      <c r="E883" s="575"/>
      <c r="F883" s="89"/>
      <c r="G883" s="89"/>
      <c r="H883" s="575"/>
      <c r="I883" s="575"/>
      <c r="J883" s="575"/>
      <c r="K883" s="575"/>
      <c r="L883" s="575"/>
      <c r="M883" s="575"/>
      <c r="N883" s="575"/>
      <c r="O883" s="575"/>
      <c r="P883" s="575"/>
      <c r="Q883" s="575"/>
      <c r="R883" s="575"/>
      <c r="S883" s="575"/>
      <c r="T883" s="575"/>
      <c r="U883" s="575"/>
      <c r="V883" s="575"/>
      <c r="W883" s="575"/>
      <c r="X883" s="575"/>
    </row>
    <row r="884" spans="1:24" ht="13.5" customHeight="1">
      <c r="A884" s="575"/>
      <c r="B884" s="575"/>
      <c r="C884" s="575"/>
      <c r="D884" s="575"/>
      <c r="E884" s="575"/>
      <c r="F884" s="89"/>
      <c r="G884" s="89"/>
      <c r="H884" s="575"/>
      <c r="I884" s="575"/>
      <c r="J884" s="575"/>
      <c r="K884" s="575"/>
      <c r="L884" s="575"/>
      <c r="M884" s="575"/>
      <c r="N884" s="575"/>
      <c r="O884" s="575"/>
      <c r="P884" s="575"/>
      <c r="Q884" s="575"/>
      <c r="R884" s="575"/>
      <c r="S884" s="575"/>
      <c r="T884" s="575"/>
      <c r="U884" s="575"/>
      <c r="V884" s="575"/>
      <c r="W884" s="575"/>
      <c r="X884" s="575"/>
    </row>
    <row r="885" spans="1:24" ht="13.5" customHeight="1">
      <c r="A885" s="575"/>
      <c r="B885" s="575"/>
      <c r="C885" s="575"/>
      <c r="D885" s="575"/>
      <c r="E885" s="575"/>
      <c r="F885" s="89"/>
      <c r="G885" s="89"/>
      <c r="H885" s="575"/>
      <c r="I885" s="575"/>
      <c r="J885" s="575"/>
      <c r="K885" s="575"/>
      <c r="L885" s="575"/>
      <c r="M885" s="575"/>
      <c r="N885" s="575"/>
      <c r="O885" s="575"/>
      <c r="P885" s="575"/>
      <c r="Q885" s="575"/>
      <c r="R885" s="575"/>
      <c r="S885" s="575"/>
      <c r="T885" s="575"/>
      <c r="U885" s="575"/>
      <c r="V885" s="575"/>
      <c r="W885" s="575"/>
      <c r="X885" s="575"/>
    </row>
    <row r="886" spans="1:24" ht="13.5" customHeight="1">
      <c r="A886" s="575"/>
      <c r="B886" s="575"/>
      <c r="C886" s="575"/>
      <c r="D886" s="575"/>
      <c r="E886" s="575"/>
      <c r="F886" s="89"/>
      <c r="G886" s="89"/>
      <c r="H886" s="575"/>
      <c r="I886" s="575"/>
      <c r="J886" s="575"/>
      <c r="K886" s="575"/>
      <c r="L886" s="575"/>
      <c r="M886" s="575"/>
      <c r="N886" s="575"/>
      <c r="O886" s="575"/>
      <c r="P886" s="575"/>
      <c r="Q886" s="575"/>
      <c r="R886" s="575"/>
      <c r="S886" s="575"/>
      <c r="T886" s="575"/>
      <c r="U886" s="575"/>
      <c r="V886" s="575"/>
      <c r="W886" s="575"/>
      <c r="X886" s="575"/>
    </row>
    <row r="887" spans="1:24" ht="13.5" customHeight="1">
      <c r="A887" s="575"/>
      <c r="B887" s="575"/>
      <c r="C887" s="575"/>
      <c r="D887" s="575"/>
      <c r="E887" s="575"/>
      <c r="F887" s="89"/>
      <c r="G887" s="89"/>
      <c r="H887" s="575"/>
      <c r="I887" s="575"/>
      <c r="J887" s="575"/>
      <c r="K887" s="575"/>
      <c r="L887" s="575"/>
      <c r="M887" s="575"/>
      <c r="N887" s="575"/>
      <c r="O887" s="575"/>
      <c r="P887" s="575"/>
      <c r="Q887" s="575"/>
      <c r="R887" s="575"/>
      <c r="S887" s="575"/>
      <c r="T887" s="575"/>
      <c r="U887" s="575"/>
      <c r="V887" s="575"/>
      <c r="W887" s="575"/>
      <c r="X887" s="575"/>
    </row>
    <row r="888" spans="1:24" ht="13.5" customHeight="1">
      <c r="A888" s="575"/>
      <c r="B888" s="575"/>
      <c r="C888" s="575"/>
      <c r="D888" s="575"/>
      <c r="E888" s="575"/>
      <c r="F888" s="89"/>
      <c r="G888" s="89"/>
      <c r="H888" s="575"/>
      <c r="I888" s="575"/>
      <c r="J888" s="575"/>
      <c r="K888" s="575"/>
      <c r="L888" s="575"/>
      <c r="M888" s="575"/>
      <c r="N888" s="575"/>
      <c r="O888" s="575"/>
      <c r="P888" s="575"/>
      <c r="Q888" s="575"/>
      <c r="R888" s="575"/>
      <c r="S888" s="575"/>
      <c r="T888" s="575"/>
      <c r="U888" s="575"/>
      <c r="V888" s="575"/>
      <c r="W888" s="575"/>
      <c r="X888" s="575"/>
    </row>
    <row r="889" spans="1:24" ht="13.5" customHeight="1">
      <c r="A889" s="575"/>
      <c r="B889" s="575"/>
      <c r="C889" s="575"/>
      <c r="D889" s="575"/>
      <c r="E889" s="575"/>
      <c r="F889" s="89"/>
      <c r="G889" s="89"/>
      <c r="H889" s="575"/>
      <c r="I889" s="575"/>
      <c r="J889" s="575"/>
      <c r="K889" s="575"/>
      <c r="L889" s="575"/>
      <c r="M889" s="575"/>
      <c r="N889" s="575"/>
      <c r="O889" s="575"/>
      <c r="P889" s="575"/>
      <c r="Q889" s="575"/>
      <c r="R889" s="575"/>
      <c r="S889" s="575"/>
      <c r="T889" s="575"/>
      <c r="U889" s="575"/>
      <c r="V889" s="575"/>
      <c r="W889" s="575"/>
      <c r="X889" s="575"/>
    </row>
    <row r="890" spans="1:24" ht="13.5" customHeight="1">
      <c r="A890" s="575"/>
      <c r="B890" s="575"/>
      <c r="C890" s="575"/>
      <c r="D890" s="575"/>
      <c r="E890" s="575"/>
      <c r="F890" s="89"/>
      <c r="G890" s="89"/>
      <c r="H890" s="575"/>
      <c r="I890" s="575"/>
      <c r="J890" s="575"/>
      <c r="K890" s="575"/>
      <c r="L890" s="575"/>
      <c r="M890" s="575"/>
      <c r="N890" s="575"/>
      <c r="O890" s="575"/>
      <c r="P890" s="575"/>
      <c r="Q890" s="575"/>
      <c r="R890" s="575"/>
      <c r="S890" s="575"/>
      <c r="T890" s="575"/>
      <c r="U890" s="575"/>
      <c r="V890" s="575"/>
      <c r="W890" s="575"/>
      <c r="X890" s="575"/>
    </row>
    <row r="891" spans="1:24" ht="13.5" customHeight="1">
      <c r="A891" s="575"/>
      <c r="B891" s="575"/>
      <c r="C891" s="575"/>
      <c r="D891" s="575"/>
      <c r="E891" s="575"/>
      <c r="F891" s="89"/>
      <c r="G891" s="89"/>
      <c r="H891" s="575"/>
      <c r="I891" s="575"/>
      <c r="J891" s="575"/>
      <c r="K891" s="575"/>
      <c r="L891" s="575"/>
      <c r="M891" s="575"/>
      <c r="N891" s="575"/>
      <c r="O891" s="575"/>
      <c r="P891" s="575"/>
      <c r="Q891" s="575"/>
      <c r="R891" s="575"/>
      <c r="S891" s="575"/>
      <c r="T891" s="575"/>
      <c r="U891" s="575"/>
      <c r="V891" s="575"/>
      <c r="W891" s="575"/>
      <c r="X891" s="575"/>
    </row>
    <row r="892" spans="1:24" ht="13.5" customHeight="1">
      <c r="A892" s="575"/>
      <c r="B892" s="575"/>
      <c r="C892" s="575"/>
      <c r="D892" s="575"/>
      <c r="E892" s="575"/>
      <c r="F892" s="89"/>
      <c r="G892" s="89"/>
      <c r="H892" s="575"/>
      <c r="I892" s="575"/>
      <c r="J892" s="575"/>
      <c r="K892" s="575"/>
      <c r="L892" s="575"/>
      <c r="M892" s="575"/>
      <c r="N892" s="575"/>
      <c r="O892" s="575"/>
      <c r="P892" s="575"/>
      <c r="Q892" s="575"/>
      <c r="R892" s="575"/>
      <c r="S892" s="575"/>
      <c r="T892" s="575"/>
      <c r="U892" s="575"/>
      <c r="V892" s="575"/>
      <c r="W892" s="575"/>
      <c r="X892" s="575"/>
    </row>
    <row r="893" spans="1:24" ht="13.5" customHeight="1">
      <c r="A893" s="575"/>
      <c r="B893" s="575"/>
      <c r="C893" s="575"/>
      <c r="D893" s="575"/>
      <c r="E893" s="575"/>
      <c r="F893" s="89"/>
      <c r="G893" s="89"/>
      <c r="H893" s="575"/>
      <c r="I893" s="575"/>
      <c r="J893" s="575"/>
      <c r="K893" s="575"/>
      <c r="L893" s="575"/>
      <c r="M893" s="575"/>
      <c r="N893" s="575"/>
      <c r="O893" s="575"/>
      <c r="P893" s="575"/>
      <c r="Q893" s="575"/>
      <c r="R893" s="575"/>
      <c r="S893" s="575"/>
      <c r="T893" s="575"/>
      <c r="U893" s="575"/>
      <c r="V893" s="575"/>
      <c r="W893" s="575"/>
      <c r="X893" s="575"/>
    </row>
    <row r="894" spans="1:24" ht="13.5" customHeight="1">
      <c r="A894" s="575"/>
      <c r="B894" s="575"/>
      <c r="C894" s="575"/>
      <c r="D894" s="575"/>
      <c r="E894" s="575"/>
      <c r="F894" s="89"/>
      <c r="G894" s="89"/>
      <c r="H894" s="575"/>
      <c r="I894" s="575"/>
      <c r="J894" s="575"/>
      <c r="K894" s="575"/>
      <c r="L894" s="575"/>
      <c r="M894" s="575"/>
      <c r="N894" s="575"/>
      <c r="O894" s="575"/>
      <c r="P894" s="575"/>
      <c r="Q894" s="575"/>
      <c r="R894" s="575"/>
      <c r="S894" s="575"/>
      <c r="T894" s="575"/>
      <c r="U894" s="575"/>
      <c r="V894" s="575"/>
      <c r="W894" s="575"/>
      <c r="X894" s="575"/>
    </row>
    <row r="895" spans="1:24" ht="13.5" customHeight="1">
      <c r="A895" s="575"/>
      <c r="B895" s="575"/>
      <c r="C895" s="575"/>
      <c r="D895" s="575"/>
      <c r="E895" s="575"/>
      <c r="F895" s="89"/>
      <c r="G895" s="89"/>
      <c r="H895" s="575"/>
      <c r="I895" s="575"/>
      <c r="J895" s="575"/>
      <c r="K895" s="575"/>
      <c r="L895" s="575"/>
      <c r="M895" s="575"/>
      <c r="N895" s="575"/>
      <c r="O895" s="575"/>
      <c r="P895" s="575"/>
      <c r="Q895" s="575"/>
      <c r="R895" s="575"/>
      <c r="S895" s="575"/>
      <c r="T895" s="575"/>
      <c r="U895" s="575"/>
      <c r="V895" s="575"/>
      <c r="W895" s="575"/>
      <c r="X895" s="575"/>
    </row>
    <row r="896" spans="1:24" ht="13.5" customHeight="1">
      <c r="A896" s="575"/>
      <c r="B896" s="575"/>
      <c r="C896" s="575"/>
      <c r="D896" s="575"/>
      <c r="E896" s="575"/>
      <c r="F896" s="89"/>
      <c r="G896" s="89"/>
      <c r="H896" s="575"/>
      <c r="I896" s="575"/>
      <c r="J896" s="575"/>
      <c r="K896" s="575"/>
      <c r="L896" s="575"/>
      <c r="M896" s="575"/>
      <c r="N896" s="575"/>
      <c r="O896" s="575"/>
      <c r="P896" s="575"/>
      <c r="Q896" s="575"/>
      <c r="R896" s="575"/>
      <c r="S896" s="575"/>
      <c r="T896" s="575"/>
      <c r="U896" s="575"/>
      <c r="V896" s="575"/>
      <c r="W896" s="575"/>
      <c r="X896" s="575"/>
    </row>
    <row r="897" spans="1:24" ht="13.5" customHeight="1">
      <c r="A897" s="575"/>
      <c r="B897" s="575"/>
      <c r="C897" s="575"/>
      <c r="D897" s="575"/>
      <c r="E897" s="575"/>
      <c r="F897" s="89"/>
      <c r="G897" s="89"/>
      <c r="H897" s="575"/>
      <c r="I897" s="575"/>
      <c r="J897" s="575"/>
      <c r="K897" s="575"/>
      <c r="L897" s="575"/>
      <c r="M897" s="575"/>
      <c r="N897" s="575"/>
      <c r="O897" s="575"/>
      <c r="P897" s="575"/>
      <c r="Q897" s="575"/>
      <c r="R897" s="575"/>
      <c r="S897" s="575"/>
      <c r="T897" s="575"/>
      <c r="U897" s="575"/>
      <c r="V897" s="575"/>
      <c r="W897" s="575"/>
      <c r="X897" s="575"/>
    </row>
    <row r="898" spans="1:24" ht="13.5" customHeight="1">
      <c r="A898" s="575"/>
      <c r="B898" s="575"/>
      <c r="C898" s="575"/>
      <c r="D898" s="575"/>
      <c r="E898" s="575"/>
      <c r="F898" s="89"/>
      <c r="G898" s="89"/>
      <c r="H898" s="575"/>
      <c r="I898" s="575"/>
      <c r="J898" s="575"/>
      <c r="K898" s="575"/>
      <c r="L898" s="575"/>
      <c r="M898" s="575"/>
      <c r="N898" s="575"/>
      <c r="O898" s="575"/>
      <c r="P898" s="575"/>
      <c r="Q898" s="575"/>
      <c r="R898" s="575"/>
      <c r="S898" s="575"/>
      <c r="T898" s="575"/>
      <c r="U898" s="575"/>
      <c r="V898" s="575"/>
      <c r="W898" s="575"/>
      <c r="X898" s="575"/>
    </row>
    <row r="899" spans="1:24" ht="13.5" customHeight="1">
      <c r="A899" s="575"/>
      <c r="B899" s="575"/>
      <c r="C899" s="575"/>
      <c r="D899" s="575"/>
      <c r="E899" s="575"/>
      <c r="F899" s="89"/>
      <c r="G899" s="89"/>
      <c r="H899" s="575"/>
      <c r="I899" s="575"/>
      <c r="J899" s="575"/>
      <c r="K899" s="575"/>
      <c r="L899" s="575"/>
      <c r="M899" s="575"/>
      <c r="N899" s="575"/>
      <c r="O899" s="575"/>
      <c r="P899" s="575"/>
      <c r="Q899" s="575"/>
      <c r="R899" s="575"/>
      <c r="S899" s="575"/>
      <c r="T899" s="575"/>
      <c r="U899" s="575"/>
      <c r="V899" s="575"/>
      <c r="W899" s="575"/>
      <c r="X899" s="575"/>
    </row>
    <row r="900" spans="1:24" ht="13.5" customHeight="1">
      <c r="A900" s="575"/>
      <c r="B900" s="575"/>
      <c r="C900" s="575"/>
      <c r="D900" s="575"/>
      <c r="E900" s="575"/>
      <c r="F900" s="89"/>
      <c r="G900" s="89"/>
      <c r="H900" s="575"/>
      <c r="I900" s="575"/>
      <c r="J900" s="575"/>
      <c r="K900" s="575"/>
      <c r="L900" s="575"/>
      <c r="M900" s="575"/>
      <c r="N900" s="575"/>
      <c r="O900" s="575"/>
      <c r="P900" s="575"/>
      <c r="Q900" s="575"/>
      <c r="R900" s="575"/>
      <c r="S900" s="575"/>
      <c r="T900" s="575"/>
      <c r="U900" s="575"/>
      <c r="V900" s="575"/>
      <c r="W900" s="575"/>
      <c r="X900" s="575"/>
    </row>
    <row r="901" spans="1:24" ht="13.5" customHeight="1">
      <c r="A901" s="575"/>
      <c r="B901" s="575"/>
      <c r="C901" s="575"/>
      <c r="D901" s="575"/>
      <c r="E901" s="575"/>
      <c r="F901" s="89"/>
      <c r="G901" s="89"/>
      <c r="H901" s="575"/>
      <c r="I901" s="575"/>
      <c r="J901" s="575"/>
      <c r="K901" s="575"/>
      <c r="L901" s="575"/>
      <c r="M901" s="575"/>
      <c r="N901" s="575"/>
      <c r="O901" s="575"/>
      <c r="P901" s="575"/>
      <c r="Q901" s="575"/>
      <c r="R901" s="575"/>
      <c r="S901" s="575"/>
      <c r="T901" s="575"/>
      <c r="U901" s="575"/>
      <c r="V901" s="575"/>
      <c r="W901" s="575"/>
      <c r="X901" s="575"/>
    </row>
    <row r="902" spans="1:24" ht="13.5" customHeight="1">
      <c r="A902" s="575"/>
      <c r="B902" s="575"/>
      <c r="C902" s="575"/>
      <c r="D902" s="575"/>
      <c r="E902" s="575"/>
      <c r="F902" s="89"/>
      <c r="G902" s="89"/>
      <c r="H902" s="575"/>
      <c r="I902" s="575"/>
      <c r="J902" s="575"/>
      <c r="K902" s="575"/>
      <c r="L902" s="575"/>
      <c r="M902" s="575"/>
      <c r="N902" s="575"/>
      <c r="O902" s="575"/>
      <c r="P902" s="575"/>
      <c r="Q902" s="575"/>
      <c r="R902" s="575"/>
      <c r="S902" s="575"/>
      <c r="T902" s="575"/>
      <c r="U902" s="575"/>
      <c r="V902" s="575"/>
      <c r="W902" s="575"/>
      <c r="X902" s="575"/>
    </row>
    <row r="903" spans="1:24" ht="13.5" customHeight="1">
      <c r="A903" s="575"/>
      <c r="B903" s="575"/>
      <c r="C903" s="575"/>
      <c r="D903" s="575"/>
      <c r="E903" s="575"/>
      <c r="F903" s="89"/>
      <c r="G903" s="89"/>
      <c r="H903" s="575"/>
      <c r="I903" s="575"/>
      <c r="J903" s="575"/>
      <c r="K903" s="575"/>
      <c r="L903" s="575"/>
      <c r="M903" s="575"/>
      <c r="N903" s="575"/>
      <c r="O903" s="575"/>
      <c r="P903" s="575"/>
      <c r="Q903" s="575"/>
      <c r="R903" s="575"/>
      <c r="S903" s="575"/>
      <c r="T903" s="575"/>
      <c r="U903" s="575"/>
      <c r="V903" s="575"/>
      <c r="W903" s="575"/>
      <c r="X903" s="575"/>
    </row>
    <row r="904" spans="1:24" ht="13.5" customHeight="1">
      <c r="A904" s="575"/>
      <c r="B904" s="575"/>
      <c r="C904" s="575"/>
      <c r="D904" s="575"/>
      <c r="E904" s="575"/>
      <c r="F904" s="89"/>
      <c r="G904" s="89"/>
      <c r="H904" s="575"/>
      <c r="I904" s="575"/>
      <c r="J904" s="575"/>
      <c r="K904" s="575"/>
      <c r="L904" s="575"/>
      <c r="M904" s="575"/>
      <c r="N904" s="575"/>
      <c r="O904" s="575"/>
      <c r="P904" s="575"/>
      <c r="Q904" s="575"/>
      <c r="R904" s="575"/>
      <c r="S904" s="575"/>
      <c r="T904" s="575"/>
      <c r="U904" s="575"/>
      <c r="V904" s="575"/>
      <c r="W904" s="575"/>
      <c r="X904" s="575"/>
    </row>
    <row r="905" spans="1:24" ht="13.5" customHeight="1">
      <c r="A905" s="575"/>
      <c r="B905" s="575"/>
      <c r="C905" s="575"/>
      <c r="D905" s="575"/>
      <c r="E905" s="575"/>
      <c r="F905" s="89"/>
      <c r="G905" s="89"/>
      <c r="H905" s="575"/>
      <c r="I905" s="575"/>
      <c r="J905" s="575"/>
      <c r="K905" s="575"/>
      <c r="L905" s="575"/>
      <c r="M905" s="575"/>
      <c r="N905" s="575"/>
      <c r="O905" s="575"/>
      <c r="P905" s="575"/>
      <c r="Q905" s="575"/>
      <c r="R905" s="575"/>
      <c r="S905" s="575"/>
      <c r="T905" s="575"/>
      <c r="U905" s="575"/>
      <c r="V905" s="575"/>
      <c r="W905" s="575"/>
      <c r="X905" s="575"/>
    </row>
    <row r="906" spans="1:24" ht="13.5" customHeight="1">
      <c r="A906" s="575"/>
      <c r="B906" s="575"/>
      <c r="C906" s="575"/>
      <c r="D906" s="575"/>
      <c r="E906" s="575"/>
      <c r="F906" s="89"/>
      <c r="G906" s="89"/>
      <c r="H906" s="575"/>
      <c r="I906" s="575"/>
      <c r="J906" s="575"/>
      <c r="K906" s="575"/>
      <c r="L906" s="575"/>
      <c r="M906" s="575"/>
      <c r="N906" s="575"/>
      <c r="O906" s="575"/>
      <c r="P906" s="575"/>
      <c r="Q906" s="575"/>
      <c r="R906" s="575"/>
      <c r="S906" s="575"/>
      <c r="T906" s="575"/>
      <c r="U906" s="575"/>
      <c r="V906" s="575"/>
      <c r="W906" s="575"/>
      <c r="X906" s="575"/>
    </row>
    <row r="907" spans="1:24" ht="13.5" customHeight="1">
      <c r="A907" s="575"/>
      <c r="B907" s="575"/>
      <c r="C907" s="575"/>
      <c r="D907" s="575"/>
      <c r="E907" s="575"/>
      <c r="F907" s="89"/>
      <c r="G907" s="89"/>
      <c r="H907" s="575"/>
      <c r="I907" s="575"/>
      <c r="J907" s="575"/>
      <c r="K907" s="575"/>
      <c r="L907" s="575"/>
      <c r="M907" s="575"/>
      <c r="N907" s="575"/>
      <c r="O907" s="575"/>
      <c r="P907" s="575"/>
      <c r="Q907" s="575"/>
      <c r="R907" s="575"/>
      <c r="S907" s="575"/>
      <c r="T907" s="575"/>
      <c r="U907" s="575"/>
      <c r="V907" s="575"/>
      <c r="W907" s="575"/>
      <c r="X907" s="575"/>
    </row>
    <row r="908" spans="1:24" ht="13.5" customHeight="1">
      <c r="A908" s="575"/>
      <c r="B908" s="575"/>
      <c r="C908" s="575"/>
      <c r="D908" s="575"/>
      <c r="E908" s="575"/>
      <c r="F908" s="89"/>
      <c r="G908" s="89"/>
      <c r="H908" s="575"/>
      <c r="I908" s="575"/>
      <c r="J908" s="575"/>
      <c r="K908" s="575"/>
      <c r="L908" s="575"/>
      <c r="M908" s="575"/>
      <c r="N908" s="575"/>
      <c r="O908" s="575"/>
      <c r="P908" s="575"/>
      <c r="Q908" s="575"/>
      <c r="R908" s="575"/>
      <c r="S908" s="575"/>
      <c r="T908" s="575"/>
      <c r="U908" s="575"/>
      <c r="V908" s="575"/>
      <c r="W908" s="575"/>
      <c r="X908" s="575"/>
    </row>
    <row r="909" spans="1:24" ht="13.5" customHeight="1">
      <c r="A909" s="575"/>
      <c r="B909" s="575"/>
      <c r="C909" s="575"/>
      <c r="D909" s="575"/>
      <c r="E909" s="575"/>
      <c r="F909" s="89"/>
      <c r="G909" s="89"/>
      <c r="H909" s="575"/>
      <c r="I909" s="575"/>
      <c r="J909" s="575"/>
      <c r="K909" s="575"/>
      <c r="L909" s="575"/>
      <c r="M909" s="575"/>
      <c r="N909" s="575"/>
      <c r="O909" s="575"/>
      <c r="P909" s="575"/>
      <c r="Q909" s="575"/>
      <c r="R909" s="575"/>
      <c r="S909" s="575"/>
      <c r="T909" s="575"/>
      <c r="U909" s="575"/>
      <c r="V909" s="575"/>
      <c r="W909" s="575"/>
      <c r="X909" s="575"/>
    </row>
    <row r="910" spans="1:24" ht="13.5" customHeight="1">
      <c r="A910" s="575"/>
      <c r="B910" s="575"/>
      <c r="C910" s="575"/>
      <c r="D910" s="575"/>
      <c r="E910" s="575"/>
      <c r="F910" s="89"/>
      <c r="G910" s="89"/>
      <c r="H910" s="575"/>
      <c r="I910" s="575"/>
      <c r="J910" s="575"/>
      <c r="K910" s="575"/>
      <c r="L910" s="575"/>
      <c r="M910" s="575"/>
      <c r="N910" s="575"/>
      <c r="O910" s="575"/>
      <c r="P910" s="575"/>
      <c r="Q910" s="575"/>
      <c r="R910" s="575"/>
      <c r="S910" s="575"/>
      <c r="T910" s="575"/>
      <c r="U910" s="575"/>
      <c r="V910" s="575"/>
      <c r="W910" s="575"/>
      <c r="X910" s="575"/>
    </row>
    <row r="911" spans="1:24" ht="13.5" customHeight="1">
      <c r="A911" s="575"/>
      <c r="B911" s="575"/>
      <c r="C911" s="575"/>
      <c r="D911" s="575"/>
      <c r="E911" s="575"/>
      <c r="F911" s="89"/>
      <c r="G911" s="89"/>
      <c r="H911" s="575"/>
      <c r="I911" s="575"/>
      <c r="J911" s="575"/>
      <c r="K911" s="575"/>
      <c r="L911" s="575"/>
      <c r="M911" s="575"/>
      <c r="N911" s="575"/>
      <c r="O911" s="575"/>
      <c r="P911" s="575"/>
      <c r="Q911" s="575"/>
      <c r="R911" s="575"/>
      <c r="S911" s="575"/>
      <c r="T911" s="575"/>
      <c r="U911" s="575"/>
      <c r="V911" s="575"/>
      <c r="W911" s="575"/>
      <c r="X911" s="575"/>
    </row>
    <row r="912" spans="1:24" ht="13.5" customHeight="1">
      <c r="A912" s="575"/>
      <c r="B912" s="575"/>
      <c r="C912" s="575"/>
      <c r="D912" s="575"/>
      <c r="E912" s="575"/>
      <c r="F912" s="89"/>
      <c r="G912" s="89"/>
      <c r="H912" s="575"/>
      <c r="I912" s="575"/>
      <c r="J912" s="575"/>
      <c r="K912" s="575"/>
      <c r="L912" s="575"/>
      <c r="M912" s="575"/>
      <c r="N912" s="575"/>
      <c r="O912" s="575"/>
      <c r="P912" s="575"/>
      <c r="Q912" s="575"/>
      <c r="R912" s="575"/>
      <c r="S912" s="575"/>
      <c r="T912" s="575"/>
      <c r="U912" s="575"/>
      <c r="V912" s="575"/>
      <c r="W912" s="575"/>
      <c r="X912" s="575"/>
    </row>
    <row r="913" spans="1:24" ht="13.5" customHeight="1">
      <c r="A913" s="575"/>
      <c r="B913" s="575"/>
      <c r="C913" s="575"/>
      <c r="D913" s="575"/>
      <c r="E913" s="575"/>
      <c r="F913" s="89"/>
      <c r="G913" s="89"/>
      <c r="H913" s="575"/>
      <c r="I913" s="575"/>
      <c r="J913" s="575"/>
      <c r="K913" s="575"/>
      <c r="L913" s="575"/>
      <c r="M913" s="575"/>
      <c r="N913" s="575"/>
      <c r="O913" s="575"/>
      <c r="P913" s="575"/>
      <c r="Q913" s="575"/>
      <c r="R913" s="575"/>
      <c r="S913" s="575"/>
      <c r="T913" s="575"/>
      <c r="U913" s="575"/>
      <c r="V913" s="575"/>
      <c r="W913" s="575"/>
      <c r="X913" s="575"/>
    </row>
    <row r="914" spans="1:24" ht="13.5" customHeight="1">
      <c r="A914" s="575"/>
      <c r="B914" s="575"/>
      <c r="C914" s="575"/>
      <c r="D914" s="575"/>
      <c r="E914" s="575"/>
      <c r="F914" s="89"/>
      <c r="G914" s="89"/>
      <c r="H914" s="575"/>
      <c r="I914" s="575"/>
      <c r="J914" s="575"/>
      <c r="K914" s="575"/>
      <c r="L914" s="575"/>
      <c r="M914" s="575"/>
      <c r="N914" s="575"/>
      <c r="O914" s="575"/>
      <c r="P914" s="575"/>
      <c r="Q914" s="575"/>
      <c r="R914" s="575"/>
      <c r="S914" s="575"/>
      <c r="T914" s="575"/>
      <c r="U914" s="575"/>
      <c r="V914" s="575"/>
      <c r="W914" s="575"/>
      <c r="X914" s="575"/>
    </row>
    <row r="915" spans="1:24" ht="13.5" customHeight="1">
      <c r="A915" s="575"/>
      <c r="B915" s="575"/>
      <c r="C915" s="575"/>
      <c r="D915" s="575"/>
      <c r="E915" s="575"/>
      <c r="F915" s="89"/>
      <c r="G915" s="89"/>
      <c r="H915" s="575"/>
      <c r="I915" s="575"/>
      <c r="J915" s="575"/>
      <c r="K915" s="575"/>
      <c r="L915" s="575"/>
      <c r="M915" s="575"/>
      <c r="N915" s="575"/>
      <c r="O915" s="575"/>
      <c r="P915" s="575"/>
      <c r="Q915" s="575"/>
      <c r="R915" s="575"/>
      <c r="S915" s="575"/>
      <c r="T915" s="575"/>
      <c r="U915" s="575"/>
      <c r="V915" s="575"/>
      <c r="W915" s="575"/>
      <c r="X915" s="575"/>
    </row>
    <row r="916" spans="1:24" ht="13.5" customHeight="1">
      <c r="A916" s="575"/>
      <c r="B916" s="575"/>
      <c r="C916" s="575"/>
      <c r="D916" s="575"/>
      <c r="E916" s="575"/>
      <c r="F916" s="89"/>
      <c r="G916" s="89"/>
      <c r="H916" s="575"/>
      <c r="I916" s="575"/>
      <c r="J916" s="575"/>
      <c r="K916" s="575"/>
      <c r="L916" s="575"/>
      <c r="M916" s="575"/>
      <c r="N916" s="575"/>
      <c r="O916" s="575"/>
      <c r="P916" s="575"/>
      <c r="Q916" s="575"/>
      <c r="R916" s="575"/>
      <c r="S916" s="575"/>
      <c r="T916" s="575"/>
      <c r="U916" s="575"/>
      <c r="V916" s="575"/>
      <c r="W916" s="575"/>
      <c r="X916" s="575"/>
    </row>
    <row r="917" spans="1:24" ht="13.5" customHeight="1">
      <c r="A917" s="575"/>
      <c r="B917" s="575"/>
      <c r="C917" s="575"/>
      <c r="D917" s="575"/>
      <c r="E917" s="575"/>
      <c r="F917" s="89"/>
      <c r="G917" s="89"/>
      <c r="H917" s="575"/>
      <c r="I917" s="575"/>
      <c r="J917" s="575"/>
      <c r="K917" s="575"/>
      <c r="L917" s="575"/>
      <c r="M917" s="575"/>
      <c r="N917" s="575"/>
      <c r="O917" s="575"/>
      <c r="P917" s="575"/>
      <c r="Q917" s="575"/>
      <c r="R917" s="575"/>
      <c r="S917" s="575"/>
      <c r="T917" s="575"/>
      <c r="U917" s="575"/>
      <c r="V917" s="575"/>
      <c r="W917" s="575"/>
      <c r="X917" s="575"/>
    </row>
    <row r="918" spans="1:24" ht="13.5" customHeight="1">
      <c r="A918" s="575"/>
      <c r="B918" s="575"/>
      <c r="C918" s="575"/>
      <c r="D918" s="575"/>
      <c r="E918" s="575"/>
      <c r="F918" s="89"/>
      <c r="G918" s="89"/>
      <c r="H918" s="575"/>
      <c r="I918" s="575"/>
      <c r="J918" s="575"/>
      <c r="K918" s="575"/>
      <c r="L918" s="575"/>
      <c r="M918" s="575"/>
      <c r="N918" s="575"/>
      <c r="O918" s="575"/>
      <c r="P918" s="575"/>
      <c r="Q918" s="575"/>
      <c r="R918" s="575"/>
      <c r="S918" s="575"/>
      <c r="T918" s="575"/>
      <c r="U918" s="575"/>
      <c r="V918" s="575"/>
      <c r="W918" s="575"/>
      <c r="X918" s="575"/>
    </row>
    <row r="919" spans="1:24" ht="13.5" customHeight="1">
      <c r="A919" s="575"/>
      <c r="B919" s="575"/>
      <c r="C919" s="575"/>
      <c r="D919" s="575"/>
      <c r="E919" s="575"/>
      <c r="F919" s="89"/>
      <c r="G919" s="89"/>
      <c r="H919" s="575"/>
      <c r="I919" s="575"/>
      <c r="J919" s="575"/>
      <c r="K919" s="575"/>
      <c r="L919" s="575"/>
      <c r="M919" s="575"/>
      <c r="N919" s="575"/>
      <c r="O919" s="575"/>
      <c r="P919" s="575"/>
      <c r="Q919" s="575"/>
      <c r="R919" s="575"/>
      <c r="S919" s="575"/>
      <c r="T919" s="575"/>
      <c r="U919" s="575"/>
      <c r="V919" s="575"/>
      <c r="W919" s="575"/>
      <c r="X919" s="575"/>
    </row>
    <row r="920" spans="1:24" ht="13.5" customHeight="1">
      <c r="A920" s="575"/>
      <c r="B920" s="575"/>
      <c r="C920" s="575"/>
      <c r="D920" s="575"/>
      <c r="E920" s="575"/>
      <c r="F920" s="89"/>
      <c r="G920" s="89"/>
      <c r="H920" s="575"/>
      <c r="I920" s="575"/>
      <c r="J920" s="575"/>
      <c r="K920" s="575"/>
      <c r="L920" s="575"/>
      <c r="M920" s="575"/>
      <c r="N920" s="575"/>
      <c r="O920" s="575"/>
      <c r="P920" s="575"/>
      <c r="Q920" s="575"/>
      <c r="R920" s="575"/>
      <c r="S920" s="575"/>
      <c r="T920" s="575"/>
      <c r="U920" s="575"/>
      <c r="V920" s="575"/>
      <c r="W920" s="575"/>
      <c r="X920" s="575"/>
    </row>
    <row r="921" spans="1:24" ht="13.5" customHeight="1">
      <c r="A921" s="575"/>
      <c r="B921" s="575"/>
      <c r="C921" s="575"/>
      <c r="D921" s="575"/>
      <c r="E921" s="575"/>
      <c r="F921" s="89"/>
      <c r="G921" s="89"/>
      <c r="H921" s="575"/>
      <c r="I921" s="575"/>
      <c r="J921" s="575"/>
      <c r="K921" s="575"/>
      <c r="L921" s="575"/>
      <c r="M921" s="575"/>
      <c r="N921" s="575"/>
      <c r="O921" s="575"/>
      <c r="P921" s="575"/>
      <c r="Q921" s="575"/>
      <c r="R921" s="575"/>
      <c r="S921" s="575"/>
      <c r="T921" s="575"/>
      <c r="U921" s="575"/>
      <c r="V921" s="575"/>
      <c r="W921" s="575"/>
      <c r="X921" s="575"/>
    </row>
    <row r="922" spans="1:24" ht="13.5" customHeight="1">
      <c r="A922" s="575"/>
      <c r="B922" s="575"/>
      <c r="C922" s="575"/>
      <c r="D922" s="575"/>
      <c r="E922" s="575"/>
      <c r="F922" s="89"/>
      <c r="G922" s="89"/>
      <c r="H922" s="575"/>
      <c r="I922" s="575"/>
      <c r="J922" s="575"/>
      <c r="K922" s="575"/>
      <c r="L922" s="575"/>
      <c r="M922" s="575"/>
      <c r="N922" s="575"/>
      <c r="O922" s="575"/>
      <c r="P922" s="575"/>
      <c r="Q922" s="575"/>
      <c r="R922" s="575"/>
      <c r="S922" s="575"/>
      <c r="T922" s="575"/>
      <c r="U922" s="575"/>
      <c r="V922" s="575"/>
      <c r="W922" s="575"/>
      <c r="X922" s="575"/>
    </row>
    <row r="923" spans="1:24" ht="13.5" customHeight="1">
      <c r="A923" s="575"/>
      <c r="B923" s="575"/>
      <c r="C923" s="575"/>
      <c r="D923" s="575"/>
      <c r="E923" s="575"/>
      <c r="F923" s="89"/>
      <c r="G923" s="89"/>
      <c r="H923" s="575"/>
      <c r="I923" s="575"/>
      <c r="J923" s="575"/>
      <c r="K923" s="575"/>
      <c r="L923" s="575"/>
      <c r="M923" s="575"/>
      <c r="N923" s="575"/>
      <c r="O923" s="575"/>
      <c r="P923" s="575"/>
      <c r="Q923" s="575"/>
      <c r="R923" s="575"/>
      <c r="S923" s="575"/>
      <c r="T923" s="575"/>
      <c r="U923" s="575"/>
      <c r="V923" s="575"/>
      <c r="W923" s="575"/>
      <c r="X923" s="575"/>
    </row>
    <row r="924" spans="1:24" ht="13.5" customHeight="1">
      <c r="A924" s="575"/>
      <c r="B924" s="575"/>
      <c r="C924" s="575"/>
      <c r="D924" s="575"/>
      <c r="E924" s="575"/>
      <c r="F924" s="89"/>
      <c r="G924" s="89"/>
      <c r="H924" s="575"/>
      <c r="I924" s="575"/>
      <c r="J924" s="575"/>
      <c r="K924" s="575"/>
      <c r="L924" s="575"/>
      <c r="M924" s="575"/>
      <c r="N924" s="575"/>
      <c r="O924" s="575"/>
      <c r="P924" s="575"/>
      <c r="Q924" s="575"/>
      <c r="R924" s="575"/>
      <c r="S924" s="575"/>
      <c r="T924" s="575"/>
      <c r="U924" s="575"/>
      <c r="V924" s="575"/>
      <c r="W924" s="575"/>
      <c r="X924" s="575"/>
    </row>
    <row r="925" spans="1:24" ht="13.5" customHeight="1">
      <c r="A925" s="575"/>
      <c r="B925" s="575"/>
      <c r="C925" s="575"/>
      <c r="D925" s="575"/>
      <c r="E925" s="575"/>
      <c r="F925" s="89"/>
      <c r="G925" s="89"/>
      <c r="H925" s="575"/>
      <c r="I925" s="575"/>
      <c r="J925" s="575"/>
      <c r="K925" s="575"/>
      <c r="L925" s="575"/>
      <c r="M925" s="575"/>
      <c r="N925" s="575"/>
      <c r="O925" s="575"/>
      <c r="P925" s="575"/>
      <c r="Q925" s="575"/>
      <c r="R925" s="575"/>
      <c r="S925" s="575"/>
      <c r="T925" s="575"/>
      <c r="U925" s="575"/>
      <c r="V925" s="575"/>
      <c r="W925" s="575"/>
      <c r="X925" s="575"/>
    </row>
    <row r="926" spans="1:24" ht="13.5" customHeight="1">
      <c r="A926" s="575"/>
      <c r="B926" s="575"/>
      <c r="C926" s="575"/>
      <c r="D926" s="575"/>
      <c r="E926" s="575"/>
      <c r="F926" s="89"/>
      <c r="G926" s="89"/>
      <c r="H926" s="575"/>
      <c r="I926" s="575"/>
      <c r="J926" s="575"/>
      <c r="K926" s="575"/>
      <c r="L926" s="575"/>
      <c r="M926" s="575"/>
      <c r="N926" s="575"/>
      <c r="O926" s="575"/>
      <c r="P926" s="575"/>
      <c r="Q926" s="575"/>
      <c r="R926" s="575"/>
      <c r="S926" s="575"/>
      <c r="T926" s="575"/>
      <c r="U926" s="575"/>
      <c r="V926" s="575"/>
      <c r="W926" s="575"/>
      <c r="X926" s="575"/>
    </row>
    <row r="927" spans="1:24" ht="13.5" customHeight="1">
      <c r="A927" s="575"/>
      <c r="B927" s="575"/>
      <c r="C927" s="575"/>
      <c r="D927" s="575"/>
      <c r="E927" s="575"/>
      <c r="F927" s="89"/>
      <c r="G927" s="89"/>
      <c r="H927" s="575"/>
      <c r="I927" s="575"/>
      <c r="J927" s="575"/>
      <c r="K927" s="575"/>
      <c r="L927" s="575"/>
      <c r="M927" s="575"/>
      <c r="N927" s="575"/>
      <c r="O927" s="575"/>
      <c r="P927" s="575"/>
      <c r="Q927" s="575"/>
      <c r="R927" s="575"/>
      <c r="S927" s="575"/>
      <c r="T927" s="575"/>
      <c r="U927" s="575"/>
      <c r="V927" s="575"/>
      <c r="W927" s="575"/>
      <c r="X927" s="575"/>
    </row>
    <row r="928" spans="1:24" ht="13.5" customHeight="1">
      <c r="A928" s="575"/>
      <c r="B928" s="575"/>
      <c r="C928" s="575"/>
      <c r="D928" s="575"/>
      <c r="E928" s="575"/>
      <c r="F928" s="89"/>
      <c r="G928" s="89"/>
      <c r="H928" s="575"/>
      <c r="I928" s="575"/>
      <c r="J928" s="575"/>
      <c r="K928" s="575"/>
      <c r="L928" s="575"/>
      <c r="M928" s="575"/>
      <c r="N928" s="575"/>
      <c r="O928" s="575"/>
      <c r="P928" s="575"/>
      <c r="Q928" s="575"/>
      <c r="R928" s="575"/>
      <c r="S928" s="575"/>
      <c r="T928" s="575"/>
      <c r="U928" s="575"/>
      <c r="V928" s="575"/>
      <c r="W928" s="575"/>
      <c r="X928" s="575"/>
    </row>
    <row r="929" spans="1:24" ht="13.5" customHeight="1">
      <c r="A929" s="575"/>
      <c r="B929" s="575"/>
      <c r="C929" s="575"/>
      <c r="D929" s="575"/>
      <c r="E929" s="575"/>
      <c r="F929" s="89"/>
      <c r="G929" s="89"/>
      <c r="H929" s="575"/>
      <c r="I929" s="575"/>
      <c r="J929" s="575"/>
      <c r="K929" s="575"/>
      <c r="L929" s="575"/>
      <c r="M929" s="575"/>
      <c r="N929" s="575"/>
      <c r="O929" s="575"/>
      <c r="P929" s="575"/>
      <c r="Q929" s="575"/>
      <c r="R929" s="575"/>
      <c r="S929" s="575"/>
      <c r="T929" s="575"/>
      <c r="U929" s="575"/>
      <c r="V929" s="575"/>
      <c r="W929" s="575"/>
      <c r="X929" s="575"/>
    </row>
    <row r="930" spans="1:24" ht="13.5" customHeight="1">
      <c r="A930" s="575"/>
      <c r="B930" s="575"/>
      <c r="C930" s="575"/>
      <c r="D930" s="575"/>
      <c r="E930" s="575"/>
      <c r="F930" s="89"/>
      <c r="G930" s="89"/>
      <c r="H930" s="575"/>
      <c r="I930" s="575"/>
      <c r="J930" s="575"/>
      <c r="K930" s="575"/>
      <c r="L930" s="575"/>
      <c r="M930" s="575"/>
      <c r="N930" s="575"/>
      <c r="O930" s="575"/>
      <c r="P930" s="575"/>
      <c r="Q930" s="575"/>
      <c r="R930" s="575"/>
      <c r="S930" s="575"/>
      <c r="T930" s="575"/>
      <c r="U930" s="575"/>
      <c r="V930" s="575"/>
      <c r="W930" s="575"/>
      <c r="X930" s="575"/>
    </row>
    <row r="931" spans="1:24" ht="13.5" customHeight="1">
      <c r="A931" s="575"/>
      <c r="B931" s="575"/>
      <c r="C931" s="575"/>
      <c r="D931" s="575"/>
      <c r="E931" s="575"/>
      <c r="F931" s="89"/>
      <c r="G931" s="89"/>
      <c r="H931" s="575"/>
      <c r="I931" s="575"/>
      <c r="J931" s="575"/>
      <c r="K931" s="575"/>
      <c r="L931" s="575"/>
      <c r="M931" s="575"/>
      <c r="N931" s="575"/>
      <c r="O931" s="575"/>
      <c r="P931" s="575"/>
      <c r="Q931" s="575"/>
      <c r="R931" s="575"/>
      <c r="S931" s="575"/>
      <c r="T931" s="575"/>
      <c r="U931" s="575"/>
      <c r="V931" s="575"/>
      <c r="W931" s="575"/>
      <c r="X931" s="575"/>
    </row>
    <row r="932" spans="1:24" ht="13.5" customHeight="1">
      <c r="A932" s="575"/>
      <c r="B932" s="575"/>
      <c r="C932" s="575"/>
      <c r="D932" s="575"/>
      <c r="E932" s="575"/>
      <c r="F932" s="89"/>
      <c r="G932" s="89"/>
      <c r="H932" s="575"/>
      <c r="I932" s="575"/>
      <c r="J932" s="575"/>
      <c r="K932" s="575"/>
      <c r="L932" s="575"/>
      <c r="M932" s="575"/>
      <c r="N932" s="575"/>
      <c r="O932" s="575"/>
      <c r="P932" s="575"/>
      <c r="Q932" s="575"/>
      <c r="R932" s="575"/>
      <c r="S932" s="575"/>
      <c r="T932" s="575"/>
      <c r="U932" s="575"/>
      <c r="V932" s="575"/>
      <c r="W932" s="575"/>
      <c r="X932" s="575"/>
    </row>
    <row r="933" spans="1:24" ht="13.5" customHeight="1">
      <c r="A933" s="575"/>
      <c r="B933" s="575"/>
      <c r="C933" s="575"/>
      <c r="D933" s="575"/>
      <c r="E933" s="575"/>
      <c r="F933" s="89"/>
      <c r="G933" s="89"/>
      <c r="H933" s="575"/>
      <c r="I933" s="575"/>
      <c r="J933" s="575"/>
      <c r="K933" s="575"/>
      <c r="L933" s="575"/>
      <c r="M933" s="575"/>
      <c r="N933" s="575"/>
      <c r="O933" s="575"/>
      <c r="P933" s="575"/>
      <c r="Q933" s="575"/>
      <c r="R933" s="575"/>
      <c r="S933" s="575"/>
      <c r="T933" s="575"/>
      <c r="U933" s="575"/>
      <c r="V933" s="575"/>
      <c r="W933" s="575"/>
      <c r="X933" s="575"/>
    </row>
    <row r="934" spans="1:24" ht="13.5" customHeight="1">
      <c r="A934" s="575"/>
      <c r="B934" s="575"/>
      <c r="C934" s="575"/>
      <c r="D934" s="575"/>
      <c r="E934" s="575"/>
      <c r="F934" s="89"/>
      <c r="G934" s="89"/>
      <c r="H934" s="575"/>
      <c r="I934" s="575"/>
      <c r="J934" s="575"/>
      <c r="K934" s="575"/>
      <c r="L934" s="575"/>
      <c r="M934" s="575"/>
      <c r="N934" s="575"/>
      <c r="O934" s="575"/>
      <c r="P934" s="575"/>
      <c r="Q934" s="575"/>
      <c r="R934" s="575"/>
      <c r="S934" s="575"/>
      <c r="T934" s="575"/>
      <c r="U934" s="575"/>
      <c r="V934" s="575"/>
      <c r="W934" s="575"/>
      <c r="X934" s="575"/>
    </row>
    <row r="935" spans="1:24" ht="13.5" customHeight="1">
      <c r="A935" s="575"/>
      <c r="B935" s="575"/>
      <c r="C935" s="575"/>
      <c r="D935" s="575"/>
      <c r="E935" s="575"/>
      <c r="F935" s="89"/>
      <c r="G935" s="89"/>
      <c r="H935" s="575"/>
      <c r="I935" s="575"/>
      <c r="J935" s="575"/>
      <c r="K935" s="575"/>
      <c r="L935" s="575"/>
      <c r="M935" s="575"/>
      <c r="N935" s="575"/>
      <c r="O935" s="575"/>
      <c r="P935" s="575"/>
      <c r="Q935" s="575"/>
      <c r="R935" s="575"/>
      <c r="S935" s="575"/>
      <c r="T935" s="575"/>
      <c r="U935" s="575"/>
      <c r="V935" s="575"/>
      <c r="W935" s="575"/>
      <c r="X935" s="575"/>
    </row>
    <row r="936" spans="1:24" ht="13.5" customHeight="1">
      <c r="A936" s="575"/>
      <c r="B936" s="575"/>
      <c r="C936" s="575"/>
      <c r="D936" s="575"/>
      <c r="E936" s="575"/>
      <c r="F936" s="89"/>
      <c r="G936" s="89"/>
      <c r="H936" s="575"/>
      <c r="I936" s="575"/>
      <c r="J936" s="575"/>
      <c r="K936" s="575"/>
      <c r="L936" s="575"/>
      <c r="M936" s="575"/>
      <c r="N936" s="575"/>
      <c r="O936" s="575"/>
      <c r="P936" s="575"/>
      <c r="Q936" s="575"/>
      <c r="R936" s="575"/>
      <c r="S936" s="575"/>
      <c r="T936" s="575"/>
      <c r="U936" s="575"/>
      <c r="V936" s="575"/>
      <c r="W936" s="575"/>
      <c r="X936" s="575"/>
    </row>
    <row r="937" spans="1:24" ht="13.5" customHeight="1">
      <c r="A937" s="575"/>
      <c r="B937" s="575"/>
      <c r="C937" s="575"/>
      <c r="D937" s="575"/>
      <c r="E937" s="575"/>
      <c r="F937" s="89"/>
      <c r="G937" s="89"/>
      <c r="H937" s="575"/>
      <c r="I937" s="575"/>
      <c r="J937" s="575"/>
      <c r="K937" s="575"/>
      <c r="L937" s="575"/>
      <c r="M937" s="575"/>
      <c r="N937" s="575"/>
      <c r="O937" s="575"/>
      <c r="P937" s="575"/>
      <c r="Q937" s="575"/>
      <c r="R937" s="575"/>
      <c r="S937" s="575"/>
      <c r="T937" s="575"/>
      <c r="U937" s="575"/>
      <c r="V937" s="575"/>
      <c r="W937" s="575"/>
      <c r="X937" s="575"/>
    </row>
    <row r="938" spans="1:24" ht="13.5" customHeight="1">
      <c r="A938" s="575"/>
      <c r="B938" s="575"/>
      <c r="C938" s="575"/>
      <c r="D938" s="575"/>
      <c r="E938" s="575"/>
      <c r="F938" s="89"/>
      <c r="G938" s="89"/>
      <c r="H938" s="575"/>
      <c r="I938" s="575"/>
      <c r="J938" s="575"/>
      <c r="K938" s="575"/>
      <c r="L938" s="575"/>
      <c r="M938" s="575"/>
      <c r="N938" s="575"/>
      <c r="O938" s="575"/>
      <c r="P938" s="575"/>
      <c r="Q938" s="575"/>
      <c r="R938" s="575"/>
      <c r="S938" s="575"/>
      <c r="T938" s="575"/>
      <c r="U938" s="575"/>
      <c r="V938" s="575"/>
      <c r="W938" s="575"/>
      <c r="X938" s="575"/>
    </row>
    <row r="939" spans="1:24" ht="13.5" customHeight="1">
      <c r="A939" s="575"/>
      <c r="B939" s="575"/>
      <c r="C939" s="575"/>
      <c r="D939" s="575"/>
      <c r="E939" s="575"/>
      <c r="F939" s="89"/>
      <c r="G939" s="89"/>
      <c r="H939" s="575"/>
      <c r="I939" s="575"/>
      <c r="J939" s="575"/>
      <c r="K939" s="575"/>
      <c r="L939" s="575"/>
      <c r="M939" s="575"/>
      <c r="N939" s="575"/>
      <c r="O939" s="575"/>
      <c r="P939" s="575"/>
      <c r="Q939" s="575"/>
      <c r="R939" s="575"/>
      <c r="S939" s="575"/>
      <c r="T939" s="575"/>
      <c r="U939" s="575"/>
      <c r="V939" s="575"/>
      <c r="W939" s="575"/>
      <c r="X939" s="575"/>
    </row>
    <row r="940" spans="1:24" ht="13.5" customHeight="1">
      <c r="A940" s="575"/>
      <c r="B940" s="575"/>
      <c r="C940" s="575"/>
      <c r="D940" s="575"/>
      <c r="E940" s="575"/>
      <c r="F940" s="89"/>
      <c r="G940" s="89"/>
      <c r="H940" s="575"/>
      <c r="I940" s="575"/>
      <c r="J940" s="575"/>
      <c r="K940" s="575"/>
      <c r="L940" s="575"/>
      <c r="M940" s="575"/>
      <c r="N940" s="575"/>
      <c r="O940" s="575"/>
      <c r="P940" s="575"/>
      <c r="Q940" s="575"/>
      <c r="R940" s="575"/>
      <c r="S940" s="575"/>
      <c r="T940" s="575"/>
      <c r="U940" s="575"/>
      <c r="V940" s="575"/>
      <c r="W940" s="575"/>
      <c r="X940" s="575"/>
    </row>
    <row r="941" spans="1:24" ht="13.5" customHeight="1">
      <c r="A941" s="575"/>
      <c r="B941" s="575"/>
      <c r="C941" s="575"/>
      <c r="D941" s="575"/>
      <c r="E941" s="575"/>
      <c r="F941" s="89"/>
      <c r="G941" s="89"/>
      <c r="H941" s="575"/>
      <c r="I941" s="575"/>
      <c r="J941" s="575"/>
      <c r="K941" s="575"/>
      <c r="L941" s="575"/>
      <c r="M941" s="575"/>
      <c r="N941" s="575"/>
      <c r="O941" s="575"/>
      <c r="P941" s="575"/>
      <c r="Q941" s="575"/>
      <c r="R941" s="575"/>
      <c r="S941" s="575"/>
      <c r="T941" s="575"/>
      <c r="U941" s="575"/>
      <c r="V941" s="575"/>
      <c r="W941" s="575"/>
      <c r="X941" s="575"/>
    </row>
    <row r="942" spans="1:24" ht="13.5" customHeight="1">
      <c r="A942" s="575"/>
      <c r="B942" s="575"/>
      <c r="C942" s="575"/>
      <c r="D942" s="575"/>
      <c r="E942" s="575"/>
      <c r="F942" s="89"/>
      <c r="G942" s="89"/>
      <c r="H942" s="575"/>
      <c r="I942" s="575"/>
      <c r="J942" s="575"/>
      <c r="K942" s="575"/>
      <c r="L942" s="575"/>
      <c r="M942" s="575"/>
      <c r="N942" s="575"/>
      <c r="O942" s="575"/>
      <c r="P942" s="575"/>
      <c r="Q942" s="575"/>
      <c r="R942" s="575"/>
      <c r="S942" s="575"/>
      <c r="T942" s="575"/>
      <c r="U942" s="575"/>
      <c r="V942" s="575"/>
      <c r="W942" s="575"/>
      <c r="X942" s="575"/>
    </row>
    <row r="943" spans="1:24" ht="13.5" customHeight="1">
      <c r="A943" s="575"/>
      <c r="B943" s="575"/>
      <c r="C943" s="575"/>
      <c r="D943" s="575"/>
      <c r="E943" s="575"/>
      <c r="F943" s="89"/>
      <c r="G943" s="89"/>
      <c r="H943" s="575"/>
      <c r="I943" s="575"/>
      <c r="J943" s="575"/>
      <c r="K943" s="575"/>
      <c r="L943" s="575"/>
      <c r="M943" s="575"/>
      <c r="N943" s="575"/>
      <c r="O943" s="575"/>
      <c r="P943" s="575"/>
      <c r="Q943" s="575"/>
      <c r="R943" s="575"/>
      <c r="S943" s="575"/>
      <c r="T943" s="575"/>
      <c r="U943" s="575"/>
      <c r="V943" s="575"/>
      <c r="W943" s="575"/>
      <c r="X943" s="575"/>
    </row>
    <row r="944" spans="1:24" ht="13.5" customHeight="1">
      <c r="A944" s="575"/>
      <c r="B944" s="575"/>
      <c r="C944" s="575"/>
      <c r="D944" s="575"/>
      <c r="E944" s="575"/>
      <c r="F944" s="89"/>
      <c r="G944" s="89"/>
      <c r="H944" s="575"/>
      <c r="I944" s="575"/>
      <c r="J944" s="575"/>
      <c r="K944" s="575"/>
      <c r="L944" s="575"/>
      <c r="M944" s="575"/>
      <c r="N944" s="575"/>
      <c r="O944" s="575"/>
      <c r="P944" s="575"/>
      <c r="Q944" s="575"/>
      <c r="R944" s="575"/>
      <c r="S944" s="575"/>
      <c r="T944" s="575"/>
      <c r="U944" s="575"/>
      <c r="V944" s="575"/>
      <c r="W944" s="575"/>
      <c r="X944" s="575"/>
    </row>
    <row r="945" spans="1:24" ht="13.5" customHeight="1">
      <c r="A945" s="575"/>
      <c r="B945" s="575"/>
      <c r="C945" s="575"/>
      <c r="D945" s="575"/>
      <c r="E945" s="575"/>
      <c r="F945" s="89"/>
      <c r="G945" s="89"/>
      <c r="H945" s="575"/>
      <c r="I945" s="575"/>
      <c r="J945" s="575"/>
      <c r="K945" s="575"/>
      <c r="L945" s="575"/>
      <c r="M945" s="575"/>
      <c r="N945" s="575"/>
      <c r="O945" s="575"/>
      <c r="P945" s="575"/>
      <c r="Q945" s="575"/>
      <c r="R945" s="575"/>
      <c r="S945" s="575"/>
      <c r="T945" s="575"/>
      <c r="U945" s="575"/>
      <c r="V945" s="575"/>
      <c r="W945" s="575"/>
      <c r="X945" s="575"/>
    </row>
    <row r="946" spans="1:24" ht="13.5" customHeight="1">
      <c r="A946" s="575"/>
      <c r="B946" s="575"/>
      <c r="C946" s="575"/>
      <c r="D946" s="575"/>
      <c r="E946" s="575"/>
      <c r="F946" s="89"/>
      <c r="G946" s="89"/>
      <c r="H946" s="575"/>
      <c r="I946" s="575"/>
      <c r="J946" s="575"/>
      <c r="K946" s="575"/>
      <c r="L946" s="575"/>
      <c r="M946" s="575"/>
      <c r="N946" s="575"/>
      <c r="O946" s="575"/>
      <c r="P946" s="575"/>
      <c r="Q946" s="575"/>
      <c r="R946" s="575"/>
      <c r="S946" s="575"/>
      <c r="T946" s="575"/>
      <c r="U946" s="575"/>
      <c r="V946" s="575"/>
      <c r="W946" s="575"/>
      <c r="X946" s="575"/>
    </row>
    <row r="947" spans="1:24" ht="13.5" customHeight="1">
      <c r="A947" s="575"/>
      <c r="B947" s="575"/>
      <c r="C947" s="575"/>
      <c r="D947" s="575"/>
      <c r="E947" s="575"/>
      <c r="F947" s="89"/>
      <c r="G947" s="89"/>
      <c r="H947" s="575"/>
      <c r="I947" s="575"/>
      <c r="J947" s="575"/>
      <c r="K947" s="575"/>
      <c r="L947" s="575"/>
      <c r="M947" s="575"/>
      <c r="N947" s="575"/>
      <c r="O947" s="575"/>
      <c r="P947" s="575"/>
      <c r="Q947" s="575"/>
      <c r="R947" s="575"/>
      <c r="S947" s="575"/>
      <c r="T947" s="575"/>
      <c r="U947" s="575"/>
      <c r="V947" s="575"/>
      <c r="W947" s="575"/>
      <c r="X947" s="575"/>
    </row>
    <row r="948" spans="1:24" ht="13.5" customHeight="1">
      <c r="A948" s="575"/>
      <c r="B948" s="575"/>
      <c r="C948" s="575"/>
      <c r="D948" s="575"/>
      <c r="E948" s="575"/>
      <c r="F948" s="89"/>
      <c r="G948" s="89"/>
      <c r="H948" s="575"/>
      <c r="I948" s="575"/>
      <c r="J948" s="575"/>
      <c r="K948" s="575"/>
      <c r="L948" s="575"/>
      <c r="M948" s="575"/>
      <c r="N948" s="575"/>
      <c r="O948" s="575"/>
      <c r="P948" s="575"/>
      <c r="Q948" s="575"/>
      <c r="R948" s="575"/>
      <c r="S948" s="575"/>
      <c r="T948" s="575"/>
      <c r="U948" s="575"/>
      <c r="V948" s="575"/>
      <c r="W948" s="575"/>
      <c r="X948" s="575"/>
    </row>
    <row r="949" spans="1:24" ht="13.5" customHeight="1">
      <c r="A949" s="575"/>
      <c r="B949" s="575"/>
      <c r="C949" s="575"/>
      <c r="D949" s="575"/>
      <c r="E949" s="575"/>
      <c r="F949" s="89"/>
      <c r="G949" s="89"/>
      <c r="H949" s="575"/>
      <c r="I949" s="575"/>
      <c r="J949" s="575"/>
      <c r="K949" s="575"/>
      <c r="L949" s="575"/>
      <c r="M949" s="575"/>
      <c r="N949" s="575"/>
      <c r="O949" s="575"/>
      <c r="P949" s="575"/>
      <c r="Q949" s="575"/>
      <c r="R949" s="575"/>
      <c r="S949" s="575"/>
      <c r="T949" s="575"/>
      <c r="U949" s="575"/>
      <c r="V949" s="575"/>
      <c r="W949" s="575"/>
      <c r="X949" s="575"/>
    </row>
    <row r="950" spans="1:24" ht="13.5" customHeight="1">
      <c r="A950" s="575"/>
      <c r="B950" s="575"/>
      <c r="C950" s="575"/>
      <c r="D950" s="575"/>
      <c r="E950" s="575"/>
      <c r="F950" s="89"/>
      <c r="G950" s="89"/>
      <c r="H950" s="575"/>
      <c r="I950" s="575"/>
      <c r="J950" s="575"/>
      <c r="K950" s="575"/>
      <c r="L950" s="575"/>
      <c r="M950" s="575"/>
      <c r="N950" s="575"/>
      <c r="O950" s="575"/>
      <c r="P950" s="575"/>
      <c r="Q950" s="575"/>
      <c r="R950" s="575"/>
      <c r="S950" s="575"/>
      <c r="T950" s="575"/>
      <c r="U950" s="575"/>
      <c r="V950" s="575"/>
      <c r="W950" s="575"/>
      <c r="X950" s="575"/>
    </row>
    <row r="951" spans="1:24" ht="13.5" customHeight="1">
      <c r="A951" s="575"/>
      <c r="B951" s="575"/>
      <c r="C951" s="575"/>
      <c r="D951" s="575"/>
      <c r="E951" s="575"/>
      <c r="F951" s="89"/>
      <c r="G951" s="89"/>
      <c r="H951" s="575"/>
      <c r="I951" s="575"/>
      <c r="J951" s="575"/>
      <c r="K951" s="575"/>
      <c r="L951" s="575"/>
      <c r="M951" s="575"/>
      <c r="N951" s="575"/>
      <c r="O951" s="575"/>
      <c r="P951" s="575"/>
      <c r="Q951" s="575"/>
      <c r="R951" s="575"/>
      <c r="S951" s="575"/>
      <c r="T951" s="575"/>
      <c r="U951" s="575"/>
      <c r="V951" s="575"/>
      <c r="W951" s="575"/>
      <c r="X951" s="575"/>
    </row>
    <row r="952" spans="1:24" ht="13.5" customHeight="1">
      <c r="A952" s="575"/>
      <c r="B952" s="575"/>
      <c r="C952" s="575"/>
      <c r="D952" s="575"/>
      <c r="E952" s="575"/>
      <c r="F952" s="89"/>
      <c r="G952" s="89"/>
      <c r="H952" s="575"/>
      <c r="I952" s="575"/>
      <c r="J952" s="575"/>
      <c r="K952" s="575"/>
      <c r="L952" s="575"/>
      <c r="M952" s="575"/>
      <c r="N952" s="575"/>
      <c r="O952" s="575"/>
      <c r="P952" s="575"/>
      <c r="Q952" s="575"/>
      <c r="R952" s="575"/>
      <c r="S952" s="575"/>
      <c r="T952" s="575"/>
      <c r="U952" s="575"/>
      <c r="V952" s="575"/>
      <c r="W952" s="575"/>
      <c r="X952" s="575"/>
    </row>
    <row r="953" spans="1:24" ht="13.5" customHeight="1">
      <c r="A953" s="575"/>
      <c r="B953" s="575"/>
      <c r="C953" s="575"/>
      <c r="D953" s="575"/>
      <c r="E953" s="575"/>
      <c r="F953" s="89"/>
      <c r="G953" s="89"/>
      <c r="H953" s="575"/>
      <c r="I953" s="575"/>
      <c r="J953" s="575"/>
      <c r="K953" s="575"/>
      <c r="L953" s="575"/>
      <c r="M953" s="575"/>
      <c r="N953" s="575"/>
      <c r="O953" s="575"/>
      <c r="P953" s="575"/>
      <c r="Q953" s="575"/>
      <c r="R953" s="575"/>
      <c r="S953" s="575"/>
      <c r="T953" s="575"/>
      <c r="U953" s="575"/>
      <c r="V953" s="575"/>
      <c r="W953" s="575"/>
      <c r="X953" s="575"/>
    </row>
    <row r="954" spans="1:24" ht="13.5" customHeight="1">
      <c r="A954" s="575"/>
      <c r="B954" s="575"/>
      <c r="C954" s="575"/>
      <c r="D954" s="575"/>
      <c r="E954" s="575"/>
      <c r="F954" s="89"/>
      <c r="G954" s="89"/>
      <c r="H954" s="575"/>
      <c r="I954" s="575"/>
      <c r="J954" s="575"/>
      <c r="K954" s="575"/>
      <c r="L954" s="575"/>
      <c r="M954" s="575"/>
      <c r="N954" s="575"/>
      <c r="O954" s="575"/>
      <c r="P954" s="575"/>
      <c r="Q954" s="575"/>
      <c r="R954" s="575"/>
      <c r="S954" s="575"/>
      <c r="T954" s="575"/>
      <c r="U954" s="575"/>
      <c r="V954" s="575"/>
      <c r="W954" s="575"/>
      <c r="X954" s="575"/>
    </row>
    <row r="955" spans="1:24" ht="13.5" customHeight="1">
      <c r="A955" s="575"/>
      <c r="B955" s="575"/>
      <c r="C955" s="575"/>
      <c r="D955" s="575"/>
      <c r="E955" s="575"/>
      <c r="F955" s="89"/>
      <c r="G955" s="89"/>
      <c r="H955" s="575"/>
      <c r="I955" s="575"/>
      <c r="J955" s="575"/>
      <c r="K955" s="575"/>
      <c r="L955" s="575"/>
      <c r="M955" s="575"/>
      <c r="N955" s="575"/>
      <c r="O955" s="575"/>
      <c r="P955" s="575"/>
      <c r="Q955" s="575"/>
      <c r="R955" s="575"/>
      <c r="S955" s="575"/>
      <c r="T955" s="575"/>
      <c r="U955" s="575"/>
      <c r="V955" s="575"/>
      <c r="W955" s="575"/>
      <c r="X955" s="575"/>
    </row>
    <row r="956" spans="1:24" ht="13.5" customHeight="1">
      <c r="A956" s="575"/>
      <c r="B956" s="575"/>
      <c r="C956" s="575"/>
      <c r="D956" s="575"/>
      <c r="E956" s="575"/>
      <c r="F956" s="89"/>
      <c r="G956" s="89"/>
      <c r="H956" s="575"/>
      <c r="I956" s="575"/>
      <c r="J956" s="575"/>
      <c r="K956" s="575"/>
      <c r="L956" s="575"/>
      <c r="M956" s="575"/>
      <c r="N956" s="575"/>
      <c r="O956" s="575"/>
      <c r="P956" s="575"/>
      <c r="Q956" s="575"/>
      <c r="R956" s="575"/>
      <c r="S956" s="575"/>
      <c r="T956" s="575"/>
      <c r="U956" s="575"/>
      <c r="V956" s="575"/>
      <c r="W956" s="575"/>
      <c r="X956" s="575"/>
    </row>
    <row r="957" spans="1:24" ht="13.5" customHeight="1">
      <c r="A957" s="575"/>
      <c r="B957" s="575"/>
      <c r="C957" s="575"/>
      <c r="D957" s="575"/>
      <c r="E957" s="575"/>
      <c r="F957" s="89"/>
      <c r="G957" s="89"/>
      <c r="H957" s="575"/>
      <c r="I957" s="575"/>
      <c r="J957" s="575"/>
      <c r="K957" s="575"/>
      <c r="L957" s="575"/>
      <c r="M957" s="575"/>
      <c r="N957" s="575"/>
      <c r="O957" s="575"/>
      <c r="P957" s="575"/>
      <c r="Q957" s="575"/>
      <c r="R957" s="575"/>
      <c r="S957" s="575"/>
      <c r="T957" s="575"/>
      <c r="U957" s="575"/>
      <c r="V957" s="575"/>
      <c r="W957" s="575"/>
      <c r="X957" s="575"/>
    </row>
    <row r="958" spans="1:24" ht="13.5" customHeight="1">
      <c r="A958" s="575"/>
      <c r="B958" s="575"/>
      <c r="C958" s="575"/>
      <c r="D958" s="575"/>
      <c r="E958" s="575"/>
      <c r="F958" s="89"/>
      <c r="G958" s="89"/>
      <c r="H958" s="575"/>
      <c r="I958" s="575"/>
      <c r="J958" s="575"/>
      <c r="K958" s="575"/>
      <c r="L958" s="575"/>
      <c r="M958" s="575"/>
      <c r="N958" s="575"/>
      <c r="O958" s="575"/>
      <c r="P958" s="575"/>
      <c r="Q958" s="575"/>
      <c r="R958" s="575"/>
      <c r="S958" s="575"/>
      <c r="T958" s="575"/>
      <c r="U958" s="575"/>
      <c r="V958" s="575"/>
      <c r="W958" s="575"/>
      <c r="X958" s="575"/>
    </row>
    <row r="959" spans="1:24" ht="13.5" customHeight="1">
      <c r="A959" s="575"/>
      <c r="B959" s="575"/>
      <c r="C959" s="575"/>
      <c r="D959" s="575"/>
      <c r="E959" s="575"/>
      <c r="F959" s="89"/>
      <c r="G959" s="89"/>
      <c r="H959" s="575"/>
      <c r="I959" s="575"/>
      <c r="J959" s="575"/>
      <c r="K959" s="575"/>
      <c r="L959" s="575"/>
      <c r="M959" s="575"/>
      <c r="N959" s="575"/>
      <c r="O959" s="575"/>
      <c r="P959" s="575"/>
      <c r="Q959" s="575"/>
      <c r="R959" s="575"/>
      <c r="S959" s="575"/>
      <c r="T959" s="575"/>
      <c r="U959" s="575"/>
      <c r="V959" s="575"/>
      <c r="W959" s="575"/>
      <c r="X959" s="575"/>
    </row>
    <row r="960" spans="1:24" ht="13.5" customHeight="1">
      <c r="A960" s="575"/>
      <c r="B960" s="575"/>
      <c r="C960" s="575"/>
      <c r="D960" s="575"/>
      <c r="E960" s="575"/>
      <c r="F960" s="89"/>
      <c r="G960" s="89"/>
      <c r="H960" s="575"/>
      <c r="I960" s="575"/>
      <c r="J960" s="575"/>
      <c r="K960" s="575"/>
      <c r="L960" s="575"/>
      <c r="M960" s="575"/>
      <c r="N960" s="575"/>
      <c r="O960" s="575"/>
      <c r="P960" s="575"/>
      <c r="Q960" s="575"/>
      <c r="R960" s="575"/>
      <c r="S960" s="575"/>
      <c r="T960" s="575"/>
      <c r="U960" s="575"/>
      <c r="V960" s="575"/>
      <c r="W960" s="575"/>
      <c r="X960" s="575"/>
    </row>
    <row r="961" spans="1:24" ht="13.5" customHeight="1">
      <c r="A961" s="575"/>
      <c r="B961" s="575"/>
      <c r="C961" s="575"/>
      <c r="D961" s="575"/>
      <c r="E961" s="575"/>
      <c r="F961" s="89"/>
      <c r="G961" s="89"/>
      <c r="H961" s="575"/>
      <c r="I961" s="575"/>
      <c r="J961" s="575"/>
      <c r="K961" s="575"/>
      <c r="L961" s="575"/>
      <c r="M961" s="575"/>
      <c r="N961" s="575"/>
      <c r="O961" s="575"/>
      <c r="P961" s="575"/>
      <c r="Q961" s="575"/>
      <c r="R961" s="575"/>
      <c r="S961" s="575"/>
      <c r="T961" s="575"/>
      <c r="U961" s="575"/>
      <c r="V961" s="575"/>
      <c r="W961" s="575"/>
      <c r="X961" s="575"/>
    </row>
    <row r="962" spans="1:24" ht="13.5" customHeight="1">
      <c r="A962" s="575"/>
      <c r="B962" s="575"/>
      <c r="C962" s="575"/>
      <c r="D962" s="575"/>
      <c r="E962" s="575"/>
      <c r="F962" s="89"/>
      <c r="G962" s="89"/>
      <c r="H962" s="575"/>
      <c r="I962" s="575"/>
      <c r="J962" s="575"/>
      <c r="K962" s="575"/>
      <c r="L962" s="575"/>
      <c r="M962" s="575"/>
      <c r="N962" s="575"/>
      <c r="O962" s="575"/>
      <c r="P962" s="575"/>
      <c r="Q962" s="575"/>
      <c r="R962" s="575"/>
      <c r="S962" s="575"/>
      <c r="T962" s="575"/>
      <c r="U962" s="575"/>
      <c r="V962" s="575"/>
      <c r="W962" s="575"/>
      <c r="X962" s="575"/>
    </row>
    <row r="963" spans="1:24" ht="13.5" customHeight="1">
      <c r="A963" s="575"/>
      <c r="B963" s="575"/>
      <c r="C963" s="575"/>
      <c r="D963" s="575"/>
      <c r="E963" s="575"/>
      <c r="F963" s="89"/>
      <c r="G963" s="89"/>
      <c r="H963" s="575"/>
      <c r="I963" s="575"/>
      <c r="J963" s="575"/>
      <c r="K963" s="575"/>
      <c r="L963" s="575"/>
      <c r="M963" s="575"/>
      <c r="N963" s="575"/>
      <c r="O963" s="575"/>
      <c r="P963" s="575"/>
      <c r="Q963" s="575"/>
      <c r="R963" s="575"/>
      <c r="S963" s="575"/>
      <c r="T963" s="575"/>
      <c r="U963" s="575"/>
      <c r="V963" s="575"/>
      <c r="W963" s="575"/>
      <c r="X963" s="575"/>
    </row>
    <row r="964" spans="1:24" ht="13.5" customHeight="1">
      <c r="A964" s="575"/>
      <c r="B964" s="575"/>
      <c r="C964" s="575"/>
      <c r="D964" s="575"/>
      <c r="E964" s="575"/>
      <c r="F964" s="89"/>
      <c r="G964" s="89"/>
      <c r="H964" s="575"/>
      <c r="I964" s="575"/>
      <c r="J964" s="575"/>
      <c r="K964" s="575"/>
      <c r="L964" s="575"/>
      <c r="M964" s="575"/>
      <c r="N964" s="575"/>
      <c r="O964" s="575"/>
      <c r="P964" s="575"/>
      <c r="Q964" s="575"/>
      <c r="R964" s="575"/>
      <c r="S964" s="575"/>
      <c r="T964" s="575"/>
      <c r="U964" s="575"/>
      <c r="V964" s="575"/>
      <c r="W964" s="575"/>
      <c r="X964" s="575"/>
    </row>
    <row r="965" spans="1:24" ht="13.5" customHeight="1">
      <c r="A965" s="575"/>
      <c r="B965" s="575"/>
      <c r="C965" s="575"/>
      <c r="D965" s="575"/>
      <c r="E965" s="575"/>
      <c r="F965" s="89"/>
      <c r="G965" s="89"/>
      <c r="H965" s="575"/>
      <c r="I965" s="575"/>
      <c r="J965" s="575"/>
      <c r="K965" s="575"/>
      <c r="L965" s="575"/>
      <c r="M965" s="575"/>
      <c r="N965" s="575"/>
      <c r="O965" s="575"/>
      <c r="P965" s="575"/>
      <c r="Q965" s="575"/>
      <c r="R965" s="575"/>
      <c r="S965" s="575"/>
      <c r="T965" s="575"/>
      <c r="U965" s="575"/>
      <c r="V965" s="575"/>
      <c r="W965" s="575"/>
      <c r="X965" s="575"/>
    </row>
    <row r="966" spans="1:24" ht="13.5" customHeight="1">
      <c r="A966" s="575"/>
      <c r="B966" s="575"/>
      <c r="C966" s="575"/>
      <c r="D966" s="575"/>
      <c r="E966" s="575"/>
      <c r="F966" s="89"/>
      <c r="G966" s="89"/>
      <c r="H966" s="575"/>
      <c r="I966" s="575"/>
      <c r="J966" s="575"/>
      <c r="K966" s="575"/>
      <c r="L966" s="575"/>
      <c r="M966" s="575"/>
      <c r="N966" s="575"/>
      <c r="O966" s="575"/>
      <c r="P966" s="575"/>
      <c r="Q966" s="575"/>
      <c r="R966" s="575"/>
      <c r="S966" s="575"/>
      <c r="T966" s="575"/>
      <c r="U966" s="575"/>
      <c r="V966" s="575"/>
      <c r="W966" s="575"/>
      <c r="X966" s="575"/>
    </row>
    <row r="967" spans="1:24" ht="13.5" customHeight="1">
      <c r="A967" s="575"/>
      <c r="B967" s="575"/>
      <c r="C967" s="575"/>
      <c r="D967" s="575"/>
      <c r="E967" s="575"/>
      <c r="F967" s="89"/>
      <c r="G967" s="89"/>
      <c r="H967" s="575"/>
      <c r="I967" s="575"/>
      <c r="J967" s="575"/>
      <c r="K967" s="575"/>
      <c r="L967" s="575"/>
      <c r="M967" s="575"/>
      <c r="N967" s="575"/>
      <c r="O967" s="575"/>
      <c r="P967" s="575"/>
      <c r="Q967" s="575"/>
      <c r="R967" s="575"/>
      <c r="S967" s="575"/>
      <c r="T967" s="575"/>
      <c r="U967" s="575"/>
      <c r="V967" s="575"/>
      <c r="W967" s="575"/>
      <c r="X967" s="575"/>
    </row>
    <row r="968" spans="1:24" ht="13.5" customHeight="1">
      <c r="A968" s="575"/>
      <c r="B968" s="575"/>
      <c r="C968" s="575"/>
      <c r="D968" s="575"/>
      <c r="E968" s="575"/>
      <c r="F968" s="89"/>
      <c r="G968" s="89"/>
      <c r="H968" s="575"/>
      <c r="I968" s="575"/>
      <c r="J968" s="575"/>
      <c r="K968" s="575"/>
      <c r="L968" s="575"/>
      <c r="M968" s="575"/>
      <c r="N968" s="575"/>
      <c r="O968" s="575"/>
      <c r="P968" s="575"/>
      <c r="Q968" s="575"/>
      <c r="R968" s="575"/>
      <c r="S968" s="575"/>
      <c r="T968" s="575"/>
      <c r="U968" s="575"/>
      <c r="V968" s="575"/>
      <c r="W968" s="575"/>
      <c r="X968" s="575"/>
    </row>
    <row r="969" spans="1:24" ht="13.5" customHeight="1">
      <c r="A969" s="575"/>
      <c r="B969" s="575"/>
      <c r="C969" s="575"/>
      <c r="D969" s="575"/>
      <c r="E969" s="575"/>
      <c r="F969" s="89"/>
      <c r="G969" s="89"/>
      <c r="H969" s="575"/>
      <c r="I969" s="575"/>
      <c r="J969" s="575"/>
      <c r="K969" s="575"/>
      <c r="L969" s="575"/>
      <c r="M969" s="575"/>
      <c r="N969" s="575"/>
      <c r="O969" s="575"/>
      <c r="P969" s="575"/>
      <c r="Q969" s="575"/>
      <c r="R969" s="575"/>
      <c r="S969" s="575"/>
      <c r="T969" s="575"/>
      <c r="U969" s="575"/>
      <c r="V969" s="575"/>
      <c r="W969" s="575"/>
      <c r="X969" s="575"/>
    </row>
    <row r="970" spans="1:24" ht="13.5" customHeight="1">
      <c r="A970" s="575"/>
      <c r="B970" s="575"/>
      <c r="C970" s="575"/>
      <c r="D970" s="575"/>
      <c r="E970" s="575"/>
      <c r="F970" s="89"/>
      <c r="G970" s="89"/>
      <c r="H970" s="575"/>
      <c r="I970" s="575"/>
      <c r="J970" s="575"/>
      <c r="K970" s="575"/>
      <c r="L970" s="575"/>
      <c r="M970" s="575"/>
      <c r="N970" s="575"/>
      <c r="O970" s="575"/>
      <c r="P970" s="575"/>
      <c r="Q970" s="575"/>
      <c r="R970" s="575"/>
      <c r="S970" s="575"/>
      <c r="T970" s="575"/>
      <c r="U970" s="575"/>
      <c r="V970" s="575"/>
      <c r="W970" s="575"/>
      <c r="X970" s="575"/>
    </row>
    <row r="971" spans="1:24" ht="13.5" customHeight="1">
      <c r="A971" s="575"/>
      <c r="B971" s="575"/>
      <c r="C971" s="575"/>
      <c r="D971" s="575"/>
      <c r="E971" s="575"/>
      <c r="F971" s="89"/>
      <c r="G971" s="89"/>
      <c r="H971" s="575"/>
      <c r="I971" s="575"/>
      <c r="J971" s="575"/>
      <c r="K971" s="575"/>
      <c r="L971" s="575"/>
      <c r="M971" s="575"/>
      <c r="N971" s="575"/>
      <c r="O971" s="575"/>
      <c r="P971" s="575"/>
      <c r="Q971" s="575"/>
      <c r="R971" s="575"/>
      <c r="S971" s="575"/>
      <c r="T971" s="575"/>
      <c r="U971" s="575"/>
      <c r="V971" s="575"/>
      <c r="W971" s="575"/>
      <c r="X971" s="575"/>
    </row>
    <row r="972" spans="1:24" ht="13.5" customHeight="1">
      <c r="A972" s="575"/>
      <c r="B972" s="575"/>
      <c r="C972" s="575"/>
      <c r="D972" s="575"/>
      <c r="E972" s="575"/>
      <c r="F972" s="89"/>
      <c r="G972" s="89"/>
      <c r="H972" s="575"/>
      <c r="I972" s="575"/>
      <c r="J972" s="575"/>
      <c r="K972" s="575"/>
      <c r="L972" s="575"/>
      <c r="M972" s="575"/>
      <c r="N972" s="575"/>
      <c r="O972" s="575"/>
      <c r="P972" s="575"/>
      <c r="Q972" s="575"/>
      <c r="R972" s="575"/>
      <c r="S972" s="575"/>
      <c r="T972" s="575"/>
      <c r="U972" s="575"/>
      <c r="V972" s="575"/>
      <c r="W972" s="575"/>
      <c r="X972" s="575"/>
    </row>
    <row r="973" spans="1:24" ht="13.5" customHeight="1">
      <c r="A973" s="575"/>
      <c r="B973" s="575"/>
      <c r="C973" s="575"/>
      <c r="D973" s="575"/>
      <c r="E973" s="575"/>
      <c r="F973" s="89"/>
      <c r="G973" s="89"/>
      <c r="H973" s="575"/>
      <c r="I973" s="575"/>
      <c r="J973" s="575"/>
      <c r="K973" s="575"/>
      <c r="L973" s="575"/>
      <c r="M973" s="575"/>
      <c r="N973" s="575"/>
      <c r="O973" s="575"/>
      <c r="P973" s="575"/>
      <c r="Q973" s="575"/>
      <c r="R973" s="575"/>
      <c r="S973" s="575"/>
      <c r="T973" s="575"/>
      <c r="U973" s="575"/>
      <c r="V973" s="575"/>
      <c r="W973" s="575"/>
      <c r="X973" s="575"/>
    </row>
    <row r="974" spans="1:24" ht="13.5" customHeight="1">
      <c r="A974" s="575"/>
      <c r="B974" s="575"/>
      <c r="C974" s="575"/>
      <c r="D974" s="575"/>
      <c r="E974" s="575"/>
      <c r="F974" s="89"/>
      <c r="G974" s="89"/>
      <c r="H974" s="575"/>
      <c r="I974" s="575"/>
      <c r="J974" s="575"/>
      <c r="K974" s="575"/>
      <c r="L974" s="575"/>
      <c r="M974" s="575"/>
      <c r="N974" s="575"/>
      <c r="O974" s="575"/>
      <c r="P974" s="575"/>
      <c r="Q974" s="575"/>
      <c r="R974" s="575"/>
      <c r="S974" s="575"/>
      <c r="T974" s="575"/>
      <c r="U974" s="575"/>
      <c r="V974" s="575"/>
      <c r="W974" s="575"/>
      <c r="X974" s="575"/>
    </row>
    <row r="975" spans="1:24" ht="13.5" customHeight="1">
      <c r="A975" s="575"/>
      <c r="B975" s="575"/>
      <c r="C975" s="575"/>
      <c r="D975" s="575"/>
      <c r="E975" s="575"/>
      <c r="F975" s="89"/>
      <c r="G975" s="89"/>
      <c r="H975" s="575"/>
      <c r="I975" s="575"/>
      <c r="J975" s="575"/>
      <c r="K975" s="575"/>
      <c r="L975" s="575"/>
      <c r="M975" s="575"/>
      <c r="N975" s="575"/>
      <c r="O975" s="575"/>
      <c r="P975" s="575"/>
      <c r="Q975" s="575"/>
      <c r="R975" s="575"/>
      <c r="S975" s="575"/>
      <c r="T975" s="575"/>
      <c r="U975" s="575"/>
      <c r="V975" s="575"/>
      <c r="W975" s="575"/>
      <c r="X975" s="575"/>
    </row>
    <row r="976" spans="1:24" ht="13.5" customHeight="1">
      <c r="A976" s="575"/>
      <c r="B976" s="575"/>
      <c r="C976" s="575"/>
      <c r="D976" s="575"/>
      <c r="E976" s="575"/>
      <c r="F976" s="89"/>
      <c r="G976" s="89"/>
      <c r="H976" s="575"/>
      <c r="I976" s="575"/>
      <c r="J976" s="575"/>
      <c r="K976" s="575"/>
      <c r="L976" s="575"/>
      <c r="M976" s="575"/>
      <c r="N976" s="575"/>
      <c r="O976" s="575"/>
      <c r="P976" s="575"/>
      <c r="Q976" s="575"/>
      <c r="R976" s="575"/>
      <c r="S976" s="575"/>
      <c r="T976" s="575"/>
      <c r="U976" s="575"/>
      <c r="V976" s="575"/>
      <c r="W976" s="575"/>
      <c r="X976" s="575"/>
    </row>
    <row r="977" spans="1:24" ht="13.5" customHeight="1">
      <c r="A977" s="575"/>
      <c r="B977" s="575"/>
      <c r="C977" s="575"/>
      <c r="D977" s="575"/>
      <c r="E977" s="575"/>
      <c r="F977" s="89"/>
      <c r="G977" s="89"/>
      <c r="H977" s="575"/>
      <c r="I977" s="575"/>
      <c r="J977" s="575"/>
      <c r="K977" s="575"/>
      <c r="L977" s="575"/>
      <c r="M977" s="575"/>
      <c r="N977" s="575"/>
      <c r="O977" s="575"/>
      <c r="P977" s="575"/>
      <c r="Q977" s="575"/>
      <c r="R977" s="575"/>
      <c r="S977" s="575"/>
      <c r="T977" s="575"/>
      <c r="U977" s="575"/>
      <c r="V977" s="575"/>
      <c r="W977" s="575"/>
      <c r="X977" s="575"/>
    </row>
    <row r="978" spans="1:24" ht="13.5" customHeight="1">
      <c r="A978" s="575"/>
      <c r="B978" s="575"/>
      <c r="C978" s="575"/>
      <c r="D978" s="575"/>
      <c r="E978" s="575"/>
      <c r="F978" s="89"/>
      <c r="G978" s="89"/>
      <c r="H978" s="575"/>
      <c r="I978" s="575"/>
      <c r="J978" s="575"/>
      <c r="K978" s="575"/>
      <c r="L978" s="575"/>
      <c r="M978" s="575"/>
      <c r="N978" s="575"/>
      <c r="O978" s="575"/>
      <c r="P978" s="575"/>
      <c r="Q978" s="575"/>
      <c r="R978" s="575"/>
      <c r="S978" s="575"/>
      <c r="T978" s="575"/>
      <c r="U978" s="575"/>
      <c r="V978" s="575"/>
      <c r="W978" s="575"/>
      <c r="X978" s="575"/>
    </row>
    <row r="979" spans="1:24" ht="13.5" customHeight="1">
      <c r="A979" s="575"/>
      <c r="B979" s="575"/>
      <c r="C979" s="575"/>
      <c r="D979" s="575"/>
      <c r="E979" s="575"/>
      <c r="F979" s="89"/>
      <c r="G979" s="89"/>
      <c r="H979" s="575"/>
      <c r="I979" s="575"/>
      <c r="J979" s="575"/>
      <c r="K979" s="575"/>
      <c r="L979" s="575"/>
      <c r="M979" s="575"/>
      <c r="N979" s="575"/>
      <c r="O979" s="575"/>
      <c r="P979" s="575"/>
      <c r="Q979" s="575"/>
      <c r="R979" s="575"/>
      <c r="S979" s="575"/>
      <c r="T979" s="575"/>
      <c r="U979" s="575"/>
      <c r="V979" s="575"/>
      <c r="W979" s="575"/>
      <c r="X979" s="575"/>
    </row>
    <row r="980" spans="1:24" ht="13.5" customHeight="1">
      <c r="A980" s="575"/>
      <c r="B980" s="575"/>
      <c r="C980" s="575"/>
      <c r="D980" s="575"/>
      <c r="E980" s="575"/>
      <c r="F980" s="89"/>
      <c r="G980" s="89"/>
      <c r="H980" s="575"/>
      <c r="I980" s="575"/>
      <c r="J980" s="575"/>
      <c r="K980" s="575"/>
      <c r="L980" s="575"/>
      <c r="M980" s="575"/>
      <c r="N980" s="575"/>
      <c r="O980" s="575"/>
      <c r="P980" s="575"/>
      <c r="Q980" s="575"/>
      <c r="R980" s="575"/>
      <c r="S980" s="575"/>
      <c r="T980" s="575"/>
      <c r="U980" s="575"/>
      <c r="V980" s="575"/>
      <c r="W980" s="575"/>
      <c r="X980" s="575"/>
    </row>
    <row r="981" spans="1:24" ht="13.5" customHeight="1">
      <c r="A981" s="575"/>
      <c r="B981" s="575"/>
      <c r="C981" s="575"/>
      <c r="D981" s="575"/>
      <c r="E981" s="575"/>
      <c r="F981" s="89"/>
      <c r="G981" s="89"/>
      <c r="H981" s="575"/>
      <c r="I981" s="575"/>
      <c r="J981" s="575"/>
      <c r="K981" s="575"/>
      <c r="L981" s="575"/>
      <c r="M981" s="575"/>
      <c r="N981" s="575"/>
      <c r="O981" s="575"/>
      <c r="P981" s="575"/>
      <c r="Q981" s="575"/>
      <c r="R981" s="575"/>
      <c r="S981" s="575"/>
      <c r="T981" s="575"/>
      <c r="U981" s="575"/>
      <c r="V981" s="575"/>
      <c r="W981" s="575"/>
      <c r="X981" s="575"/>
    </row>
    <row r="982" spans="1:24" ht="13.5" customHeight="1">
      <c r="A982" s="575"/>
      <c r="B982" s="575"/>
      <c r="C982" s="575"/>
      <c r="D982" s="575"/>
      <c r="E982" s="575"/>
      <c r="F982" s="89"/>
      <c r="G982" s="89"/>
      <c r="H982" s="575"/>
      <c r="I982" s="575"/>
      <c r="J982" s="575"/>
      <c r="K982" s="575"/>
      <c r="L982" s="575"/>
      <c r="M982" s="575"/>
      <c r="N982" s="575"/>
      <c r="O982" s="575"/>
      <c r="P982" s="575"/>
      <c r="Q982" s="575"/>
      <c r="R982" s="575"/>
      <c r="S982" s="575"/>
      <c r="T982" s="575"/>
      <c r="U982" s="575"/>
      <c r="V982" s="575"/>
      <c r="W982" s="575"/>
      <c r="X982" s="575"/>
    </row>
    <row r="983" spans="1:24" ht="13.5" customHeight="1">
      <c r="A983" s="575"/>
      <c r="B983" s="575"/>
      <c r="C983" s="575"/>
      <c r="D983" s="575"/>
      <c r="E983" s="575"/>
      <c r="F983" s="89"/>
      <c r="G983" s="89"/>
      <c r="H983" s="575"/>
      <c r="I983" s="575"/>
      <c r="J983" s="575"/>
      <c r="K983" s="575"/>
      <c r="L983" s="575"/>
      <c r="M983" s="575"/>
      <c r="N983" s="575"/>
      <c r="O983" s="575"/>
      <c r="P983" s="575"/>
      <c r="Q983" s="575"/>
      <c r="R983" s="575"/>
      <c r="S983" s="575"/>
      <c r="T983" s="575"/>
      <c r="U983" s="575"/>
      <c r="V983" s="575"/>
      <c r="W983" s="575"/>
      <c r="X983" s="575"/>
    </row>
    <row r="984" spans="1:24" ht="13.5" customHeight="1">
      <c r="A984" s="575"/>
      <c r="B984" s="575"/>
      <c r="C984" s="575"/>
      <c r="D984" s="575"/>
      <c r="E984" s="575"/>
      <c r="F984" s="89"/>
      <c r="G984" s="89"/>
      <c r="H984" s="575"/>
      <c r="I984" s="575"/>
      <c r="J984" s="575"/>
      <c r="K984" s="575"/>
      <c r="L984" s="575"/>
      <c r="M984" s="575"/>
      <c r="N984" s="575"/>
      <c r="O984" s="575"/>
      <c r="P984" s="575"/>
      <c r="Q984" s="575"/>
      <c r="R984" s="575"/>
      <c r="S984" s="575"/>
      <c r="T984" s="575"/>
      <c r="U984" s="575"/>
      <c r="V984" s="575"/>
      <c r="W984" s="575"/>
      <c r="X984" s="575"/>
    </row>
    <row r="985" spans="1:24" ht="13.5" customHeight="1">
      <c r="A985" s="575"/>
      <c r="B985" s="575"/>
      <c r="C985" s="575"/>
      <c r="D985" s="575"/>
      <c r="E985" s="575"/>
      <c r="F985" s="89"/>
      <c r="G985" s="89"/>
      <c r="H985" s="575"/>
      <c r="I985" s="575"/>
      <c r="J985" s="575"/>
      <c r="K985" s="575"/>
      <c r="L985" s="575"/>
      <c r="M985" s="575"/>
      <c r="N985" s="575"/>
      <c r="O985" s="575"/>
      <c r="P985" s="575"/>
      <c r="Q985" s="575"/>
      <c r="R985" s="575"/>
      <c r="S985" s="575"/>
      <c r="T985" s="575"/>
      <c r="U985" s="575"/>
      <c r="V985" s="575"/>
      <c r="W985" s="575"/>
      <c r="X985" s="575"/>
    </row>
    <row r="986" spans="1:24" ht="13.5" customHeight="1">
      <c r="A986" s="575"/>
      <c r="B986" s="575"/>
      <c r="C986" s="575"/>
      <c r="D986" s="575"/>
      <c r="E986" s="575"/>
      <c r="F986" s="89"/>
      <c r="G986" s="89"/>
      <c r="H986" s="575"/>
      <c r="I986" s="575"/>
      <c r="J986" s="575"/>
      <c r="K986" s="575"/>
      <c r="L986" s="575"/>
      <c r="M986" s="575"/>
      <c r="N986" s="575"/>
      <c r="O986" s="575"/>
      <c r="P986" s="575"/>
      <c r="Q986" s="575"/>
      <c r="R986" s="575"/>
      <c r="S986" s="575"/>
      <c r="T986" s="575"/>
      <c r="U986" s="575"/>
      <c r="V986" s="575"/>
      <c r="W986" s="575"/>
      <c r="X986" s="575"/>
    </row>
    <row r="987" spans="1:24" ht="13.5" customHeight="1">
      <c r="A987" s="575"/>
      <c r="B987" s="575"/>
      <c r="C987" s="575"/>
      <c r="D987" s="575"/>
      <c r="E987" s="575"/>
      <c r="F987" s="89"/>
      <c r="G987" s="89"/>
      <c r="H987" s="575"/>
      <c r="I987" s="575"/>
      <c r="J987" s="575"/>
      <c r="K987" s="575"/>
      <c r="L987" s="575"/>
      <c r="M987" s="575"/>
      <c r="N987" s="575"/>
      <c r="O987" s="575"/>
      <c r="P987" s="575"/>
      <c r="Q987" s="575"/>
      <c r="R987" s="575"/>
      <c r="S987" s="575"/>
      <c r="T987" s="575"/>
      <c r="U987" s="575"/>
      <c r="V987" s="575"/>
      <c r="W987" s="575"/>
      <c r="X987" s="575"/>
    </row>
    <row r="988" spans="1:24" ht="13.5" customHeight="1">
      <c r="A988" s="575"/>
      <c r="B988" s="575"/>
      <c r="C988" s="575"/>
      <c r="D988" s="575"/>
      <c r="E988" s="575"/>
      <c r="F988" s="89"/>
      <c r="G988" s="89"/>
      <c r="H988" s="575"/>
      <c r="I988" s="575"/>
      <c r="J988" s="575"/>
      <c r="K988" s="575"/>
      <c r="L988" s="575"/>
      <c r="M988" s="575"/>
      <c r="N988" s="575"/>
      <c r="O988" s="575"/>
      <c r="P988" s="575"/>
      <c r="Q988" s="575"/>
      <c r="R988" s="575"/>
      <c r="S988" s="575"/>
      <c r="T988" s="575"/>
      <c r="U988" s="575"/>
      <c r="V988" s="575"/>
      <c r="W988" s="575"/>
      <c r="X988" s="575"/>
    </row>
    <row r="989" spans="1:24" ht="13.5" customHeight="1">
      <c r="A989" s="575"/>
      <c r="B989" s="575"/>
      <c r="C989" s="575"/>
      <c r="D989" s="575"/>
      <c r="E989" s="575"/>
      <c r="F989" s="89"/>
      <c r="G989" s="89"/>
      <c r="H989" s="575"/>
      <c r="I989" s="575"/>
      <c r="J989" s="575"/>
      <c r="K989" s="575"/>
      <c r="L989" s="575"/>
      <c r="M989" s="575"/>
      <c r="N989" s="575"/>
      <c r="O989" s="575"/>
      <c r="P989" s="575"/>
      <c r="Q989" s="575"/>
      <c r="R989" s="575"/>
      <c r="S989" s="575"/>
      <c r="T989" s="575"/>
      <c r="U989" s="575"/>
      <c r="V989" s="575"/>
      <c r="W989" s="575"/>
      <c r="X989" s="575"/>
    </row>
    <row r="990" spans="1:24" ht="13.5" customHeight="1">
      <c r="A990" s="575"/>
      <c r="B990" s="575"/>
      <c r="C990" s="575"/>
      <c r="D990" s="575"/>
      <c r="E990" s="575"/>
      <c r="F990" s="89"/>
      <c r="G990" s="89"/>
      <c r="H990" s="575"/>
      <c r="I990" s="575"/>
      <c r="J990" s="575"/>
      <c r="K990" s="575"/>
      <c r="L990" s="575"/>
      <c r="M990" s="575"/>
      <c r="N990" s="575"/>
      <c r="O990" s="575"/>
      <c r="P990" s="575"/>
      <c r="Q990" s="575"/>
      <c r="R990" s="575"/>
      <c r="S990" s="575"/>
      <c r="T990" s="575"/>
      <c r="U990" s="575"/>
      <c r="V990" s="575"/>
      <c r="W990" s="575"/>
      <c r="X990" s="575"/>
    </row>
    <row r="991" spans="1:24" ht="13.5" customHeight="1">
      <c r="A991" s="575"/>
      <c r="B991" s="575"/>
      <c r="C991" s="575"/>
      <c r="D991" s="575"/>
      <c r="E991" s="575"/>
      <c r="F991" s="89"/>
      <c r="G991" s="89"/>
      <c r="H991" s="575"/>
      <c r="I991" s="575"/>
      <c r="J991" s="575"/>
      <c r="K991" s="575"/>
      <c r="L991" s="575"/>
      <c r="M991" s="575"/>
      <c r="N991" s="575"/>
      <c r="O991" s="575"/>
      <c r="P991" s="575"/>
      <c r="Q991" s="575"/>
      <c r="R991" s="575"/>
      <c r="S991" s="575"/>
      <c r="T991" s="575"/>
      <c r="U991" s="575"/>
      <c r="V991" s="575"/>
      <c r="W991" s="575"/>
      <c r="X991" s="575"/>
    </row>
    <row r="992" spans="1:24" ht="13.5" customHeight="1">
      <c r="A992" s="575"/>
      <c r="B992" s="575"/>
      <c r="C992" s="575"/>
      <c r="D992" s="575"/>
      <c r="E992" s="575"/>
      <c r="F992" s="89"/>
      <c r="G992" s="89"/>
      <c r="H992" s="575"/>
      <c r="I992" s="575"/>
      <c r="J992" s="575"/>
      <c r="K992" s="575"/>
      <c r="L992" s="575"/>
      <c r="M992" s="575"/>
      <c r="N992" s="575"/>
      <c r="O992" s="575"/>
      <c r="P992" s="575"/>
      <c r="Q992" s="575"/>
      <c r="R992" s="575"/>
      <c r="S992" s="575"/>
      <c r="T992" s="575"/>
      <c r="U992" s="575"/>
      <c r="V992" s="575"/>
      <c r="W992" s="575"/>
      <c r="X992" s="575"/>
    </row>
    <row r="993" spans="1:24" ht="13.5" customHeight="1">
      <c r="A993" s="575"/>
      <c r="B993" s="575"/>
      <c r="C993" s="575"/>
      <c r="D993" s="575"/>
      <c r="E993" s="575"/>
      <c r="F993" s="89"/>
      <c r="G993" s="89"/>
      <c r="H993" s="575"/>
      <c r="I993" s="575"/>
      <c r="J993" s="575"/>
      <c r="K993" s="575"/>
      <c r="L993" s="575"/>
      <c r="M993" s="575"/>
      <c r="N993" s="575"/>
      <c r="O993" s="575"/>
      <c r="P993" s="575"/>
      <c r="Q993" s="575"/>
      <c r="R993" s="575"/>
      <c r="S993" s="575"/>
      <c r="T993" s="575"/>
      <c r="U993" s="575"/>
      <c r="V993" s="575"/>
      <c r="W993" s="575"/>
      <c r="X993" s="575"/>
    </row>
    <row r="994" spans="1:24" ht="13.5" customHeight="1">
      <c r="A994" s="575"/>
      <c r="B994" s="575"/>
      <c r="C994" s="575"/>
      <c r="D994" s="575"/>
      <c r="E994" s="575"/>
      <c r="F994" s="89"/>
      <c r="G994" s="89"/>
      <c r="H994" s="575"/>
      <c r="I994" s="575"/>
      <c r="J994" s="575"/>
      <c r="K994" s="575"/>
      <c r="L994" s="575"/>
      <c r="M994" s="575"/>
      <c r="N994" s="575"/>
      <c r="O994" s="575"/>
      <c r="P994" s="575"/>
      <c r="Q994" s="575"/>
      <c r="R994" s="575"/>
      <c r="S994" s="575"/>
      <c r="T994" s="575"/>
      <c r="U994" s="575"/>
      <c r="V994" s="575"/>
      <c r="W994" s="575"/>
      <c r="X994" s="575"/>
    </row>
    <row r="995" spans="1:24" ht="13.5" customHeight="1">
      <c r="A995" s="575"/>
      <c r="B995" s="575"/>
      <c r="C995" s="575"/>
      <c r="D995" s="575"/>
      <c r="E995" s="575"/>
      <c r="F995" s="89"/>
      <c r="G995" s="89"/>
      <c r="H995" s="575"/>
      <c r="I995" s="575"/>
      <c r="J995" s="575"/>
      <c r="K995" s="575"/>
      <c r="L995" s="575"/>
      <c r="M995" s="575"/>
      <c r="N995" s="575"/>
      <c r="O995" s="575"/>
      <c r="P995" s="575"/>
      <c r="Q995" s="575"/>
      <c r="R995" s="575"/>
      <c r="S995" s="575"/>
      <c r="T995" s="575"/>
      <c r="U995" s="575"/>
      <c r="V995" s="575"/>
      <c r="W995" s="575"/>
      <c r="X995" s="575"/>
    </row>
    <row r="996" spans="1:24" ht="13.5" customHeight="1">
      <c r="A996" s="575"/>
      <c r="B996" s="575"/>
      <c r="C996" s="575"/>
      <c r="D996" s="575"/>
      <c r="E996" s="575"/>
      <c r="F996" s="89"/>
      <c r="G996" s="89"/>
      <c r="H996" s="575"/>
      <c r="I996" s="575"/>
      <c r="J996" s="575"/>
      <c r="K996" s="575"/>
      <c r="L996" s="575"/>
      <c r="M996" s="575"/>
      <c r="N996" s="575"/>
      <c r="O996" s="575"/>
      <c r="P996" s="575"/>
      <c r="Q996" s="575"/>
      <c r="R996" s="575"/>
      <c r="S996" s="575"/>
      <c r="T996" s="575"/>
      <c r="U996" s="575"/>
      <c r="V996" s="575"/>
      <c r="W996" s="575"/>
      <c r="X996" s="575"/>
    </row>
    <row r="997" spans="1:24" ht="13.5" customHeight="1">
      <c r="A997" s="575"/>
      <c r="B997" s="575"/>
      <c r="C997" s="575"/>
      <c r="D997" s="575"/>
      <c r="E997" s="575"/>
      <c r="F997" s="89"/>
      <c r="G997" s="89"/>
      <c r="H997" s="575"/>
      <c r="I997" s="575"/>
      <c r="J997" s="575"/>
      <c r="K997" s="575"/>
      <c r="L997" s="575"/>
      <c r="M997" s="575"/>
      <c r="N997" s="575"/>
      <c r="O997" s="575"/>
      <c r="P997" s="575"/>
      <c r="Q997" s="575"/>
      <c r="R997" s="575"/>
      <c r="S997" s="575"/>
      <c r="T997" s="575"/>
      <c r="U997" s="575"/>
      <c r="V997" s="575"/>
      <c r="W997" s="575"/>
      <c r="X997" s="575"/>
    </row>
    <row r="998" spans="1:24" ht="13.5" customHeight="1">
      <c r="A998" s="575"/>
      <c r="B998" s="575"/>
      <c r="C998" s="575"/>
      <c r="D998" s="575"/>
      <c r="E998" s="575"/>
      <c r="F998" s="89"/>
      <c r="G998" s="89"/>
      <c r="H998" s="575"/>
      <c r="I998" s="575"/>
      <c r="J998" s="575"/>
      <c r="K998" s="575"/>
      <c r="L998" s="575"/>
      <c r="M998" s="575"/>
      <c r="N998" s="575"/>
      <c r="O998" s="575"/>
      <c r="P998" s="575"/>
      <c r="Q998" s="575"/>
      <c r="R998" s="575"/>
      <c r="S998" s="575"/>
      <c r="T998" s="575"/>
      <c r="U998" s="575"/>
      <c r="V998" s="575"/>
      <c r="W998" s="575"/>
      <c r="X998" s="575"/>
    </row>
    <row r="999" spans="1:24" ht="13.5" customHeight="1">
      <c r="A999" s="575"/>
      <c r="B999" s="575"/>
      <c r="C999" s="575"/>
      <c r="D999" s="575"/>
      <c r="E999" s="575"/>
      <c r="F999" s="89"/>
      <c r="G999" s="89"/>
      <c r="H999" s="575"/>
      <c r="I999" s="575"/>
      <c r="J999" s="575"/>
      <c r="K999" s="575"/>
      <c r="L999" s="575"/>
      <c r="M999" s="575"/>
      <c r="N999" s="575"/>
      <c r="O999" s="575"/>
      <c r="P999" s="575"/>
      <c r="Q999" s="575"/>
      <c r="R999" s="575"/>
      <c r="S999" s="575"/>
      <c r="T999" s="575"/>
      <c r="U999" s="575"/>
      <c r="V999" s="575"/>
      <c r="W999" s="575"/>
      <c r="X999" s="575"/>
    </row>
    <row r="1000" spans="1:24" ht="13.5" customHeight="1">
      <c r="A1000" s="575"/>
      <c r="B1000" s="575"/>
      <c r="C1000" s="575"/>
      <c r="D1000" s="575"/>
      <c r="E1000" s="575"/>
      <c r="F1000" s="89"/>
      <c r="G1000" s="89"/>
      <c r="H1000" s="575"/>
      <c r="I1000" s="575"/>
      <c r="J1000" s="575"/>
      <c r="K1000" s="575"/>
      <c r="L1000" s="575"/>
      <c r="M1000" s="575"/>
      <c r="N1000" s="575"/>
      <c r="O1000" s="575"/>
      <c r="P1000" s="575"/>
      <c r="Q1000" s="575"/>
      <c r="R1000" s="575"/>
      <c r="S1000" s="575"/>
      <c r="T1000" s="575"/>
      <c r="U1000" s="575"/>
      <c r="V1000" s="575"/>
      <c r="W1000" s="575"/>
      <c r="X1000" s="575"/>
    </row>
    <row r="1001" spans="1:24" ht="13.5" customHeight="1">
      <c r="A1001" s="575"/>
      <c r="B1001" s="575"/>
      <c r="C1001" s="575"/>
      <c r="D1001" s="575"/>
      <c r="E1001" s="575"/>
      <c r="F1001" s="89"/>
      <c r="G1001" s="89"/>
      <c r="H1001" s="575"/>
      <c r="I1001" s="575"/>
      <c r="J1001" s="575"/>
      <c r="K1001" s="575"/>
      <c r="L1001" s="575"/>
      <c r="M1001" s="575"/>
      <c r="N1001" s="575"/>
      <c r="O1001" s="575"/>
      <c r="P1001" s="575"/>
      <c r="Q1001" s="575"/>
      <c r="R1001" s="575"/>
      <c r="S1001" s="575"/>
      <c r="T1001" s="575"/>
      <c r="U1001" s="575"/>
      <c r="V1001" s="575"/>
      <c r="W1001" s="575"/>
      <c r="X1001" s="575"/>
    </row>
    <row r="1002" spans="1:24" ht="13.5" customHeight="1">
      <c r="A1002" s="575"/>
      <c r="B1002" s="575"/>
      <c r="C1002" s="575"/>
      <c r="D1002" s="575"/>
      <c r="E1002" s="575"/>
      <c r="F1002" s="89"/>
      <c r="G1002" s="89"/>
      <c r="H1002" s="575"/>
      <c r="I1002" s="575"/>
      <c r="J1002" s="575"/>
      <c r="K1002" s="575"/>
      <c r="L1002" s="575"/>
      <c r="M1002" s="575"/>
      <c r="N1002" s="575"/>
      <c r="O1002" s="575"/>
      <c r="P1002" s="575"/>
      <c r="Q1002" s="575"/>
      <c r="R1002" s="575"/>
      <c r="S1002" s="575"/>
      <c r="T1002" s="575"/>
      <c r="U1002" s="575"/>
      <c r="V1002" s="575"/>
      <c r="W1002" s="575"/>
      <c r="X1002" s="575"/>
    </row>
    <row r="1003" spans="1:24" ht="15" customHeight="1"/>
    <row r="1004" spans="1:24" ht="15" customHeight="1"/>
    <row r="1005" spans="1:24" ht="15" customHeight="1"/>
    <row r="1006" spans="1:24" ht="15" customHeight="1"/>
    <row r="1007" spans="1:24" ht="15" customHeight="1"/>
    <row r="1008" spans="1:24" ht="15" customHeight="1"/>
    <row r="1009" ht="15" customHeight="1"/>
    <row r="1010" ht="15" customHeight="1"/>
    <row r="1011" ht="1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15"/>
  <sheetViews>
    <sheetView zoomScaleNormal="100" workbookViewId="0">
      <pane ySplit="1" topLeftCell="A36" activePane="bottomLeft" state="frozen"/>
      <selection pane="bottomLeft" activeCell="D50" sqref="D50:E50"/>
    </sheetView>
  </sheetViews>
  <sheetFormatPr defaultColWidth="12.625" defaultRowHeight="13.9"/>
  <cols>
    <col min="1" max="1" width="17.875" customWidth="1"/>
    <col min="2" max="2" width="63.125" customWidth="1"/>
    <col min="3" max="5" width="14" customWidth="1"/>
    <col min="6" max="6" width="12.25" customWidth="1"/>
    <col min="7" max="7" width="13" customWidth="1"/>
    <col min="8" max="8" width="14" customWidth="1"/>
    <col min="9" max="9" width="14.625" customWidth="1"/>
    <col min="10" max="22" width="11" customWidth="1"/>
    <col min="23" max="23" width="7.5" customWidth="1"/>
  </cols>
  <sheetData>
    <row r="1" spans="1:22" ht="13.5" customHeight="1">
      <c r="A1" s="35" t="s">
        <v>46</v>
      </c>
      <c r="B1" s="625" t="s">
        <v>47</v>
      </c>
      <c r="C1" s="625" t="s">
        <v>48</v>
      </c>
      <c r="D1" s="38" t="s">
        <v>49</v>
      </c>
      <c r="E1" s="38" t="s">
        <v>50</v>
      </c>
      <c r="F1" s="625" t="s">
        <v>137</v>
      </c>
      <c r="G1" s="625" t="s">
        <v>138</v>
      </c>
      <c r="H1" s="38" t="s">
        <v>52</v>
      </c>
      <c r="I1" s="625" t="s">
        <v>53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23.25">
      <c r="A2" s="450" t="s">
        <v>1446</v>
      </c>
      <c r="B2" s="451"/>
      <c r="C2" s="451"/>
      <c r="D2" s="467"/>
      <c r="E2" s="467"/>
      <c r="F2" s="626"/>
      <c r="G2" s="627"/>
      <c r="H2" s="467"/>
      <c r="I2" s="469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</row>
    <row r="3" spans="1:22" ht="35.25" customHeight="1">
      <c r="A3" s="1103" t="s">
        <v>1447</v>
      </c>
      <c r="B3" s="1104"/>
      <c r="C3" s="1104"/>
      <c r="D3" s="1105"/>
      <c r="E3" s="1105"/>
      <c r="F3" s="1106"/>
      <c r="G3" s="1107"/>
      <c r="H3" s="1105"/>
      <c r="I3" s="1108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</row>
    <row r="4" spans="1:22" ht="35.25" customHeight="1">
      <c r="A4" s="1109" t="s">
        <v>1448</v>
      </c>
      <c r="B4" s="1110"/>
      <c r="C4" s="1110"/>
      <c r="D4" s="1111"/>
      <c r="E4" s="1111"/>
      <c r="F4" s="1112"/>
      <c r="G4" s="1113"/>
      <c r="H4" s="1111"/>
      <c r="I4" s="1114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</row>
    <row r="5" spans="1:22" ht="15.75" customHeight="1">
      <c r="A5" s="465" t="s">
        <v>1449</v>
      </c>
      <c r="B5" s="390"/>
      <c r="C5" s="390"/>
      <c r="D5" s="564"/>
      <c r="E5" s="564"/>
      <c r="F5" s="628"/>
      <c r="G5" s="628"/>
      <c r="H5" s="564"/>
      <c r="I5" s="629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</row>
    <row r="6" spans="1:22" ht="15.75" customHeight="1">
      <c r="A6" s="631" t="s">
        <v>1450</v>
      </c>
      <c r="B6" s="632" t="s">
        <v>1451</v>
      </c>
      <c r="C6" s="63" t="s">
        <v>837</v>
      </c>
      <c r="D6" s="64">
        <v>30</v>
      </c>
      <c r="E6" s="594">
        <v>17.5</v>
      </c>
      <c r="F6" s="260"/>
      <c r="G6" s="261"/>
      <c r="H6" s="259">
        <f t="shared" ref="H6:H20" si="0">E6*G6</f>
        <v>0</v>
      </c>
      <c r="I6" s="633">
        <v>9781472834683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t="15.75" customHeight="1">
      <c r="A7" s="1073" t="s">
        <v>1452</v>
      </c>
      <c r="B7" s="1074" t="s">
        <v>1453</v>
      </c>
      <c r="C7" s="1075" t="s">
        <v>65</v>
      </c>
      <c r="D7" s="775">
        <v>26.5</v>
      </c>
      <c r="E7" s="775">
        <f t="shared" ref="E7:E15" si="1">D7/1.2*0.7</f>
        <v>15.458333333333334</v>
      </c>
      <c r="F7" s="1076"/>
      <c r="G7" s="835"/>
      <c r="H7" s="775">
        <f t="shared" si="0"/>
        <v>0</v>
      </c>
      <c r="I7" s="1077">
        <v>9781472816245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t="15.75" customHeight="1">
      <c r="A8" s="1073" t="s">
        <v>1454</v>
      </c>
      <c r="B8" s="1074" t="s">
        <v>1455</v>
      </c>
      <c r="C8" s="1075" t="s">
        <v>65</v>
      </c>
      <c r="D8" s="775">
        <v>26.5</v>
      </c>
      <c r="E8" s="775">
        <f t="shared" si="1"/>
        <v>15.458333333333334</v>
      </c>
      <c r="F8" s="1076"/>
      <c r="G8" s="835"/>
      <c r="H8" s="775">
        <f t="shared" si="0"/>
        <v>0</v>
      </c>
      <c r="I8" s="1077">
        <v>9781472819321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2" ht="15.75" customHeight="1">
      <c r="A9" s="1073" t="s">
        <v>1456</v>
      </c>
      <c r="B9" s="1074" t="s">
        <v>1457</v>
      </c>
      <c r="C9" s="1075" t="s">
        <v>65</v>
      </c>
      <c r="D9" s="775">
        <v>26.5</v>
      </c>
      <c r="E9" s="775">
        <f t="shared" si="1"/>
        <v>15.458333333333334</v>
      </c>
      <c r="F9" s="1076"/>
      <c r="G9" s="835"/>
      <c r="H9" s="775">
        <f t="shared" si="0"/>
        <v>0</v>
      </c>
      <c r="I9" s="1077">
        <v>9781472896155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>
      <c r="A10" s="1073" t="s">
        <v>1458</v>
      </c>
      <c r="B10" s="1074" t="s">
        <v>1459</v>
      </c>
      <c r="C10" s="1075" t="s">
        <v>65</v>
      </c>
      <c r="D10" s="775">
        <v>26.5</v>
      </c>
      <c r="E10" s="775">
        <f t="shared" si="1"/>
        <v>15.458333333333334</v>
      </c>
      <c r="F10" s="1076"/>
      <c r="G10" s="835"/>
      <c r="H10" s="775">
        <f t="shared" si="0"/>
        <v>0</v>
      </c>
      <c r="I10" s="1077">
        <v>9781472896278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ht="15.75" customHeight="1">
      <c r="A11" s="1073" t="s">
        <v>1460</v>
      </c>
      <c r="B11" s="1074" t="s">
        <v>1461</v>
      </c>
      <c r="C11" s="1075" t="s">
        <v>65</v>
      </c>
      <c r="D11" s="775">
        <v>26.5</v>
      </c>
      <c r="E11" s="775">
        <f t="shared" si="1"/>
        <v>15.458333333333334</v>
      </c>
      <c r="F11" s="1076"/>
      <c r="G11" s="835"/>
      <c r="H11" s="775">
        <f t="shared" si="0"/>
        <v>0</v>
      </c>
      <c r="I11" s="1077">
        <v>9781472897411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2" ht="15.75" customHeight="1">
      <c r="A12" s="1073" t="s">
        <v>1462</v>
      </c>
      <c r="B12" s="1074" t="s">
        <v>1463</v>
      </c>
      <c r="C12" s="1075" t="s">
        <v>65</v>
      </c>
      <c r="D12" s="775">
        <v>21</v>
      </c>
      <c r="E12" s="775">
        <f t="shared" si="1"/>
        <v>12.25</v>
      </c>
      <c r="F12" s="1076"/>
      <c r="G12" s="835"/>
      <c r="H12" s="775">
        <f t="shared" si="0"/>
        <v>0</v>
      </c>
      <c r="I12" s="1077">
        <v>9781472897428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2" ht="15.75" customHeight="1">
      <c r="A13" s="1073" t="s">
        <v>1464</v>
      </c>
      <c r="B13" s="1074" t="s">
        <v>1465</v>
      </c>
      <c r="C13" s="1075" t="s">
        <v>65</v>
      </c>
      <c r="D13" s="775">
        <v>21</v>
      </c>
      <c r="E13" s="775">
        <f t="shared" si="1"/>
        <v>12.25</v>
      </c>
      <c r="F13" s="1076"/>
      <c r="G13" s="835"/>
      <c r="H13" s="775">
        <f t="shared" si="0"/>
        <v>0</v>
      </c>
      <c r="I13" s="1077">
        <v>9781472897435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4" spans="1:22" ht="15.75" customHeight="1">
      <c r="A14" s="1073" t="s">
        <v>1466</v>
      </c>
      <c r="B14" s="1074" t="s">
        <v>1467</v>
      </c>
      <c r="C14" s="1075" t="s">
        <v>65</v>
      </c>
      <c r="D14" s="775">
        <v>21</v>
      </c>
      <c r="E14" s="775">
        <f t="shared" si="1"/>
        <v>12.25</v>
      </c>
      <c r="F14" s="1076"/>
      <c r="G14" s="835"/>
      <c r="H14" s="775">
        <f t="shared" si="0"/>
        <v>0</v>
      </c>
      <c r="I14" s="1077">
        <v>9781472897558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15.75" customHeight="1">
      <c r="A15" s="1073" t="s">
        <v>1468</v>
      </c>
      <c r="B15" s="1074" t="s">
        <v>1469</v>
      </c>
      <c r="C15" s="1075" t="s">
        <v>65</v>
      </c>
      <c r="D15" s="775">
        <v>26.5</v>
      </c>
      <c r="E15" s="775">
        <f t="shared" si="1"/>
        <v>15.458333333333334</v>
      </c>
      <c r="F15" s="1076"/>
      <c r="G15" s="835"/>
      <c r="H15" s="775">
        <f t="shared" si="0"/>
        <v>0</v>
      </c>
      <c r="I15" s="1077">
        <v>9781472897565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22" ht="15.75" customHeight="1">
      <c r="A16" s="1073" t="s">
        <v>1470</v>
      </c>
      <c r="B16" s="1078" t="s">
        <v>1471</v>
      </c>
      <c r="C16" s="1075" t="s">
        <v>65</v>
      </c>
      <c r="D16" s="775">
        <v>26.5</v>
      </c>
      <c r="E16" s="775">
        <v>14</v>
      </c>
      <c r="F16" s="1076"/>
      <c r="G16" s="1079"/>
      <c r="H16" s="775">
        <f t="shared" si="0"/>
        <v>0</v>
      </c>
      <c r="I16" s="1080" t="s">
        <v>80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1:22" ht="15.75" customHeight="1">
      <c r="A17" s="1081" t="s">
        <v>1472</v>
      </c>
      <c r="B17" s="1082" t="s">
        <v>1473</v>
      </c>
      <c r="C17" s="1083" t="s">
        <v>65</v>
      </c>
      <c r="D17" s="1084">
        <v>26.5</v>
      </c>
      <c r="E17" s="1084">
        <f>D17/1.2*0.7</f>
        <v>15.458333333333334</v>
      </c>
      <c r="F17" s="1076"/>
      <c r="G17" s="1079"/>
      <c r="H17" s="775">
        <f t="shared" si="0"/>
        <v>0</v>
      </c>
      <c r="I17" s="1085" t="s">
        <v>80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15.75" customHeight="1">
      <c r="A18" s="1073" t="s">
        <v>1474</v>
      </c>
      <c r="B18" s="1074" t="s">
        <v>1475</v>
      </c>
      <c r="C18" s="1075" t="s">
        <v>65</v>
      </c>
      <c r="D18" s="775">
        <v>26.5</v>
      </c>
      <c r="E18" s="775">
        <f>D18/1.2*0.7</f>
        <v>15.458333333333334</v>
      </c>
      <c r="F18" s="1076"/>
      <c r="G18" s="835"/>
      <c r="H18" s="775">
        <f t="shared" si="0"/>
        <v>0</v>
      </c>
      <c r="I18" s="1077">
        <v>9781472896285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15.75" customHeight="1">
      <c r="A19" s="1073" t="s">
        <v>1476</v>
      </c>
      <c r="B19" s="1074" t="s">
        <v>1477</v>
      </c>
      <c r="C19" s="1075" t="s">
        <v>65</v>
      </c>
      <c r="D19" s="775">
        <v>26.5</v>
      </c>
      <c r="E19" s="775">
        <f>D19/1.2*0.7</f>
        <v>15.458333333333334</v>
      </c>
      <c r="F19" s="1076"/>
      <c r="G19" s="835"/>
      <c r="H19" s="775">
        <f t="shared" si="0"/>
        <v>0</v>
      </c>
      <c r="I19" s="1077">
        <v>9781472896292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1:22" ht="15.75" customHeight="1">
      <c r="A20" s="1073" t="s">
        <v>1478</v>
      </c>
      <c r="B20" s="1074" t="s">
        <v>1479</v>
      </c>
      <c r="C20" s="1075" t="s">
        <v>65</v>
      </c>
      <c r="D20" s="775">
        <v>26.5</v>
      </c>
      <c r="E20" s="775">
        <f>D20/1.2*0.7</f>
        <v>15.458333333333334</v>
      </c>
      <c r="F20" s="1076"/>
      <c r="G20" s="835"/>
      <c r="H20" s="775">
        <f t="shared" si="0"/>
        <v>0</v>
      </c>
      <c r="I20" s="1077">
        <v>9781472896308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15.75" customHeight="1">
      <c r="A21" s="634" t="s">
        <v>1480</v>
      </c>
      <c r="B21" s="392"/>
      <c r="C21" s="393"/>
      <c r="D21" s="393"/>
      <c r="E21" s="393"/>
      <c r="F21" s="473"/>
      <c r="G21" s="395"/>
      <c r="H21" s="396"/>
      <c r="I21" s="392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15.75" customHeight="1">
      <c r="A22" s="63" t="s">
        <v>1481</v>
      </c>
      <c r="B22" s="1179" t="s">
        <v>1482</v>
      </c>
      <c r="C22" s="63" t="s">
        <v>837</v>
      </c>
      <c r="D22" s="64">
        <v>30</v>
      </c>
      <c r="E22" s="594">
        <v>17.5</v>
      </c>
      <c r="F22" s="200"/>
      <c r="G22" s="234"/>
      <c r="H22" s="259">
        <f t="shared" ref="H22:H29" si="2">E22*G22</f>
        <v>0</v>
      </c>
      <c r="I22" s="75">
        <v>9781472837509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ht="15.75" customHeight="1">
      <c r="A23" s="1075" t="s">
        <v>1483</v>
      </c>
      <c r="B23" s="1074" t="s">
        <v>1484</v>
      </c>
      <c r="C23" s="1075" t="s">
        <v>65</v>
      </c>
      <c r="D23" s="775">
        <v>26.5</v>
      </c>
      <c r="E23" s="775">
        <f>D23/1.2*0.7</f>
        <v>15.458333333333334</v>
      </c>
      <c r="F23" s="1076"/>
      <c r="G23" s="835"/>
      <c r="H23" s="775">
        <f t="shared" si="2"/>
        <v>0</v>
      </c>
      <c r="I23" s="1077">
        <v>9781472897596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</row>
    <row r="24" spans="1:22" ht="15.75" customHeight="1">
      <c r="A24" s="1075" t="s">
        <v>1485</v>
      </c>
      <c r="B24" s="1074" t="s">
        <v>1486</v>
      </c>
      <c r="C24" s="1075" t="s">
        <v>65</v>
      </c>
      <c r="D24" s="775">
        <v>26.5</v>
      </c>
      <c r="E24" s="775">
        <f>D24/1.2*0.7</f>
        <v>15.458333333333334</v>
      </c>
      <c r="F24" s="1076"/>
      <c r="G24" s="835"/>
      <c r="H24" s="775">
        <f t="shared" si="2"/>
        <v>0</v>
      </c>
      <c r="I24" s="1077">
        <v>9781472897602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ht="15.75" customHeight="1">
      <c r="A25" s="1075" t="s">
        <v>1487</v>
      </c>
      <c r="B25" s="1074" t="s">
        <v>1488</v>
      </c>
      <c r="C25" s="1075" t="s">
        <v>65</v>
      </c>
      <c r="D25" s="775">
        <v>26.5</v>
      </c>
      <c r="E25" s="775">
        <f>D25/1.2*0.7</f>
        <v>15.458333333333334</v>
      </c>
      <c r="F25" s="1076"/>
      <c r="G25" s="835"/>
      <c r="H25" s="775">
        <f t="shared" si="2"/>
        <v>0</v>
      </c>
      <c r="I25" s="1077">
        <v>9781472897619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ht="15.75" customHeight="1">
      <c r="A26" s="833" t="s">
        <v>1489</v>
      </c>
      <c r="B26" s="1078" t="s">
        <v>1490</v>
      </c>
      <c r="C26" s="833" t="s">
        <v>65</v>
      </c>
      <c r="D26" s="775">
        <v>26.5</v>
      </c>
      <c r="E26" s="775">
        <f>D26/1.2*0.7</f>
        <v>15.458333333333334</v>
      </c>
      <c r="F26" s="1076"/>
      <c r="G26" s="835"/>
      <c r="H26" s="775">
        <f t="shared" si="2"/>
        <v>0</v>
      </c>
      <c r="I26" s="1077">
        <v>9781472897626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ht="15.75" customHeight="1">
      <c r="A27" s="1073" t="s">
        <v>1491</v>
      </c>
      <c r="B27" s="1078" t="s">
        <v>1492</v>
      </c>
      <c r="C27" s="1075" t="s">
        <v>65</v>
      </c>
      <c r="D27" s="775">
        <v>26.5</v>
      </c>
      <c r="E27" s="775">
        <f>D27/1.2*0.7</f>
        <v>15.458333333333334</v>
      </c>
      <c r="F27" s="1076"/>
      <c r="G27" s="1079"/>
      <c r="H27" s="775">
        <f t="shared" si="2"/>
        <v>0</v>
      </c>
      <c r="I27" s="1080" t="s">
        <v>80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ht="15.75" customHeight="1">
      <c r="A28" s="1086" t="s">
        <v>1493</v>
      </c>
      <c r="B28" s="1087" t="s">
        <v>1494</v>
      </c>
      <c r="C28" s="1075" t="s">
        <v>65</v>
      </c>
      <c r="D28" s="775">
        <v>26.5</v>
      </c>
      <c r="E28" s="775">
        <v>14</v>
      </c>
      <c r="F28" s="1079"/>
      <c r="G28" s="1079"/>
      <c r="H28" s="775">
        <f t="shared" si="2"/>
        <v>0</v>
      </c>
      <c r="I28" s="1088" t="s">
        <v>80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ht="15.75" customHeight="1">
      <c r="A29" s="1089" t="s">
        <v>1495</v>
      </c>
      <c r="B29" s="1090" t="s">
        <v>1496</v>
      </c>
      <c r="C29" s="1091" t="s">
        <v>65</v>
      </c>
      <c r="D29" s="775">
        <v>26.5</v>
      </c>
      <c r="E29" s="1092">
        <f>D29/1.2*0.7</f>
        <v>15.458333333333334</v>
      </c>
      <c r="F29" s="1093"/>
      <c r="G29" s="1079"/>
      <c r="H29" s="775">
        <f t="shared" si="2"/>
        <v>0</v>
      </c>
      <c r="I29" s="1088" t="s">
        <v>80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15.75" customHeight="1">
      <c r="A30" s="465" t="s">
        <v>1497</v>
      </c>
      <c r="B30" s="390"/>
      <c r="C30" s="562"/>
      <c r="D30" s="466"/>
      <c r="E30" s="466"/>
      <c r="F30" s="473"/>
      <c r="G30" s="395"/>
      <c r="H30" s="466"/>
      <c r="I30" s="396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</row>
    <row r="31" spans="1:22" ht="15.75" customHeight="1">
      <c r="A31" s="631" t="s">
        <v>1498</v>
      </c>
      <c r="B31" s="632" t="s">
        <v>1499</v>
      </c>
      <c r="C31" s="63" t="s">
        <v>837</v>
      </c>
      <c r="D31" s="64">
        <v>30</v>
      </c>
      <c r="E31" s="594">
        <v>17.5</v>
      </c>
      <c r="F31" s="260"/>
      <c r="G31" s="261"/>
      <c r="H31" s="259">
        <f>E31*G31</f>
        <v>0</v>
      </c>
      <c r="I31" s="633">
        <v>9781472833044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2" spans="1:22" ht="15.75" customHeight="1">
      <c r="A32" s="1073" t="s">
        <v>1500</v>
      </c>
      <c r="B32" s="1094" t="s">
        <v>1501</v>
      </c>
      <c r="C32" s="1077" t="s">
        <v>65</v>
      </c>
      <c r="D32" s="775">
        <v>30</v>
      </c>
      <c r="E32" s="775">
        <f>D32/1.2*0.7</f>
        <v>17.5</v>
      </c>
      <c r="F32" s="835"/>
      <c r="G32" s="835"/>
      <c r="H32" s="775">
        <f>SUM(E32*G32)</f>
        <v>0</v>
      </c>
      <c r="I32" s="1077">
        <v>9781472896339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ht="15.75" customHeight="1">
      <c r="A33" s="1073" t="s">
        <v>1502</v>
      </c>
      <c r="B33" s="1094" t="s">
        <v>1503</v>
      </c>
      <c r="C33" s="1077" t="s">
        <v>65</v>
      </c>
      <c r="D33" s="775">
        <v>30</v>
      </c>
      <c r="E33" s="775">
        <f>D33/1.2*0.7</f>
        <v>17.5</v>
      </c>
      <c r="F33" s="835"/>
      <c r="G33" s="835"/>
      <c r="H33" s="775">
        <f>SUM(E33*G33)</f>
        <v>0</v>
      </c>
      <c r="I33" s="1077">
        <v>9781472897459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ht="15.75" customHeight="1">
      <c r="A34" s="1095" t="s">
        <v>1504</v>
      </c>
      <c r="B34" s="1096" t="s">
        <v>1505</v>
      </c>
      <c r="C34" s="1077" t="s">
        <v>65</v>
      </c>
      <c r="D34" s="775">
        <v>30</v>
      </c>
      <c r="E34" s="775">
        <v>17.5</v>
      </c>
      <c r="F34" s="1076"/>
      <c r="G34" s="1076"/>
      <c r="H34" s="775">
        <f>E34*G34</f>
        <v>0</v>
      </c>
      <c r="I34" s="1097" t="s">
        <v>1506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ht="15.75" customHeight="1">
      <c r="A35" s="1073" t="s">
        <v>1507</v>
      </c>
      <c r="B35" s="1094" t="s">
        <v>1508</v>
      </c>
      <c r="C35" s="1077" t="s">
        <v>65</v>
      </c>
      <c r="D35" s="775">
        <v>30</v>
      </c>
      <c r="E35" s="775">
        <f>D35/1.2*0.7</f>
        <v>17.5</v>
      </c>
      <c r="F35" s="835"/>
      <c r="G35" s="835"/>
      <c r="H35" s="775">
        <f t="shared" ref="H35:H45" si="3">SUM(E35*G35)</f>
        <v>0</v>
      </c>
      <c r="I35" s="1077">
        <v>9781472896346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ht="15.75" customHeight="1">
      <c r="A36" s="1073" t="s">
        <v>1509</v>
      </c>
      <c r="B36" s="1094" t="s">
        <v>1510</v>
      </c>
      <c r="C36" s="1077" t="s">
        <v>65</v>
      </c>
      <c r="D36" s="775">
        <v>30</v>
      </c>
      <c r="E36" s="775">
        <f>D36/1.2*0.7</f>
        <v>17.5</v>
      </c>
      <c r="F36" s="835"/>
      <c r="G36" s="835"/>
      <c r="H36" s="775">
        <f t="shared" si="3"/>
        <v>0</v>
      </c>
      <c r="I36" s="1077">
        <v>9781472897535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ht="15.75" customHeight="1">
      <c r="A37" s="1073" t="s">
        <v>1511</v>
      </c>
      <c r="B37" s="1078" t="s">
        <v>1512</v>
      </c>
      <c r="C37" s="1075" t="s">
        <v>65</v>
      </c>
      <c r="D37" s="1098">
        <v>30</v>
      </c>
      <c r="E37" s="775">
        <v>17.5</v>
      </c>
      <c r="F37" s="1076"/>
      <c r="G37" s="835"/>
      <c r="H37" s="775">
        <f t="shared" si="3"/>
        <v>0</v>
      </c>
      <c r="I37" s="1097" t="s">
        <v>1506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1:22" ht="15.75" customHeight="1">
      <c r="A38" s="1073" t="s">
        <v>1513</v>
      </c>
      <c r="B38" s="1094" t="s">
        <v>1514</v>
      </c>
      <c r="C38" s="1077" t="s">
        <v>65</v>
      </c>
      <c r="D38" s="775">
        <v>30</v>
      </c>
      <c r="E38" s="775">
        <f t="shared" ref="E38:E46" si="4">D38/1.2*0.7</f>
        <v>17.5</v>
      </c>
      <c r="F38" s="835"/>
      <c r="G38" s="835"/>
      <c r="H38" s="775">
        <f t="shared" si="3"/>
        <v>0</v>
      </c>
      <c r="I38" s="1077">
        <v>9781472896353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2" ht="15.75" customHeight="1">
      <c r="A39" s="833" t="s">
        <v>1515</v>
      </c>
      <c r="B39" s="1078" t="s">
        <v>1516</v>
      </c>
      <c r="C39" s="833" t="s">
        <v>65</v>
      </c>
      <c r="D39" s="775">
        <v>30</v>
      </c>
      <c r="E39" s="775">
        <f t="shared" si="4"/>
        <v>17.5</v>
      </c>
      <c r="F39" s="835"/>
      <c r="G39" s="1099"/>
      <c r="H39" s="775">
        <f t="shared" si="3"/>
        <v>0</v>
      </c>
      <c r="I39" s="1077">
        <v>9781472897541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ht="15.75" customHeight="1">
      <c r="A40" s="833" t="s">
        <v>1517</v>
      </c>
      <c r="B40" s="1078" t="s">
        <v>1518</v>
      </c>
      <c r="C40" s="833" t="s">
        <v>65</v>
      </c>
      <c r="D40" s="775">
        <v>30</v>
      </c>
      <c r="E40" s="775">
        <f t="shared" si="4"/>
        <v>17.5</v>
      </c>
      <c r="F40" s="1086"/>
      <c r="G40" s="1099"/>
      <c r="H40" s="775">
        <f t="shared" si="3"/>
        <v>0</v>
      </c>
      <c r="I40" s="758" t="s">
        <v>1506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1:22" ht="15.75" customHeight="1">
      <c r="A41" s="1073" t="s">
        <v>1519</v>
      </c>
      <c r="B41" s="1094" t="s">
        <v>1520</v>
      </c>
      <c r="C41" s="1077" t="s">
        <v>65</v>
      </c>
      <c r="D41" s="775">
        <v>30</v>
      </c>
      <c r="E41" s="775">
        <f t="shared" si="4"/>
        <v>17.5</v>
      </c>
      <c r="F41" s="835"/>
      <c r="G41" s="835"/>
      <c r="H41" s="775">
        <f t="shared" si="3"/>
        <v>0</v>
      </c>
      <c r="I41" s="1077">
        <v>9781472897572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1:22" ht="15.75" customHeight="1">
      <c r="A42" s="833" t="s">
        <v>1521</v>
      </c>
      <c r="B42" s="1078" t="s">
        <v>1522</v>
      </c>
      <c r="C42" s="833" t="s">
        <v>65</v>
      </c>
      <c r="D42" s="775">
        <v>30</v>
      </c>
      <c r="E42" s="775">
        <f t="shared" si="4"/>
        <v>17.5</v>
      </c>
      <c r="F42" s="835"/>
      <c r="G42" s="1099"/>
      <c r="H42" s="775">
        <f t="shared" si="3"/>
        <v>0</v>
      </c>
      <c r="I42" s="1077">
        <v>9781472897589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2" ht="15.75" customHeight="1">
      <c r="A43" s="1073" t="s">
        <v>1523</v>
      </c>
      <c r="B43" s="1094" t="s">
        <v>1524</v>
      </c>
      <c r="C43" s="1077" t="s">
        <v>65</v>
      </c>
      <c r="D43" s="775">
        <v>30</v>
      </c>
      <c r="E43" s="775">
        <f t="shared" si="4"/>
        <v>17.5</v>
      </c>
      <c r="F43" s="835"/>
      <c r="G43" s="835"/>
      <c r="H43" s="775">
        <f t="shared" si="3"/>
        <v>0</v>
      </c>
      <c r="I43" s="1077">
        <v>9781472897442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ht="15.75" customHeight="1">
      <c r="A44" s="1073" t="s">
        <v>1525</v>
      </c>
      <c r="B44" s="1074" t="s">
        <v>1526</v>
      </c>
      <c r="C44" s="1075" t="s">
        <v>65</v>
      </c>
      <c r="D44" s="775">
        <v>30</v>
      </c>
      <c r="E44" s="775">
        <f t="shared" si="4"/>
        <v>17.5</v>
      </c>
      <c r="F44" s="835"/>
      <c r="G44" s="835"/>
      <c r="H44" s="775">
        <f t="shared" si="3"/>
        <v>0</v>
      </c>
      <c r="I44" s="1077">
        <v>9781472896322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ht="15.75" customHeight="1">
      <c r="A45" s="833" t="s">
        <v>1527</v>
      </c>
      <c r="B45" s="1078" t="s">
        <v>1528</v>
      </c>
      <c r="C45" s="833" t="s">
        <v>65</v>
      </c>
      <c r="D45" s="775">
        <v>30</v>
      </c>
      <c r="E45" s="775">
        <f t="shared" si="4"/>
        <v>17.5</v>
      </c>
      <c r="F45" s="835"/>
      <c r="G45" s="1099"/>
      <c r="H45" s="775">
        <f t="shared" si="3"/>
        <v>0</v>
      </c>
      <c r="I45" s="1077">
        <v>9781472897503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6" spans="1:22" ht="15.75" customHeight="1">
      <c r="A46" s="833" t="s">
        <v>1529</v>
      </c>
      <c r="B46" s="1078" t="s">
        <v>1530</v>
      </c>
      <c r="C46" s="833" t="s">
        <v>65</v>
      </c>
      <c r="D46" s="775">
        <v>30</v>
      </c>
      <c r="E46" s="775">
        <f t="shared" si="4"/>
        <v>17.5</v>
      </c>
      <c r="F46" s="835"/>
      <c r="G46" s="835"/>
      <c r="H46" s="775">
        <f>E46*G46</f>
        <v>0</v>
      </c>
      <c r="I46" s="1097" t="s">
        <v>1506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2" ht="15.75" customHeight="1">
      <c r="A47" s="1100" t="s">
        <v>1531</v>
      </c>
      <c r="B47" s="1101" t="s">
        <v>1532</v>
      </c>
      <c r="C47" s="1102" t="s">
        <v>65</v>
      </c>
      <c r="D47" s="954">
        <v>30</v>
      </c>
      <c r="E47" s="954">
        <v>17.5</v>
      </c>
      <c r="F47" s="835"/>
      <c r="G47" s="835"/>
      <c r="H47" s="775">
        <f>E47*G47</f>
        <v>0</v>
      </c>
      <c r="I47" s="955">
        <v>5060917992978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2" ht="23.45">
      <c r="A48" s="450" t="s">
        <v>1533</v>
      </c>
      <c r="B48" s="451"/>
      <c r="C48" s="451"/>
      <c r="D48" s="467"/>
      <c r="E48" s="467"/>
      <c r="F48" s="626"/>
      <c r="G48" s="627"/>
      <c r="H48" s="467"/>
      <c r="I48" s="469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1:22" ht="15.75" customHeight="1">
      <c r="A49" s="390" t="s">
        <v>1534</v>
      </c>
      <c r="B49" s="636"/>
      <c r="C49" s="637"/>
      <c r="D49" s="638"/>
      <c r="E49" s="43"/>
      <c r="F49" s="44"/>
      <c r="G49" s="43"/>
      <c r="H49" s="43"/>
      <c r="I49" s="4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ht="15.75" customHeight="1">
      <c r="A50" s="236" t="s">
        <v>1535</v>
      </c>
      <c r="B50" s="237" t="s">
        <v>1536</v>
      </c>
      <c r="C50" s="63" t="s">
        <v>122</v>
      </c>
      <c r="D50" s="639">
        <v>35</v>
      </c>
      <c r="E50" s="64">
        <f t="shared" ref="E50:E67" si="5">D50/1.2*0.7</f>
        <v>20.416666666666668</v>
      </c>
      <c r="F50" s="239"/>
      <c r="G50" s="234"/>
      <c r="H50" s="64">
        <f t="shared" ref="H50:H67" si="6">E50*G50</f>
        <v>0</v>
      </c>
      <c r="I50" s="201">
        <v>5907652563493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1:22" ht="15.75" customHeight="1">
      <c r="A51" s="183" t="s">
        <v>1537</v>
      </c>
      <c r="B51" s="184" t="s">
        <v>1538</v>
      </c>
      <c r="C51" s="63" t="s">
        <v>122</v>
      </c>
      <c r="D51" s="639">
        <v>45</v>
      </c>
      <c r="E51" s="64">
        <f t="shared" si="5"/>
        <v>26.25</v>
      </c>
      <c r="F51" s="239"/>
      <c r="G51" s="234"/>
      <c r="H51" s="64">
        <f t="shared" si="6"/>
        <v>0</v>
      </c>
      <c r="I51" s="201">
        <v>5907652563509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1:22" ht="15.75" customHeight="1">
      <c r="A52" s="183" t="s">
        <v>1539</v>
      </c>
      <c r="B52" s="184" t="s">
        <v>1540</v>
      </c>
      <c r="C52" s="63" t="s">
        <v>122</v>
      </c>
      <c r="D52" s="639">
        <v>35</v>
      </c>
      <c r="E52" s="64">
        <f t="shared" si="5"/>
        <v>20.416666666666668</v>
      </c>
      <c r="F52" s="239"/>
      <c r="G52" s="234"/>
      <c r="H52" s="64">
        <f t="shared" si="6"/>
        <v>0</v>
      </c>
      <c r="I52" s="201">
        <v>5907652563516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1:22" ht="15.75" customHeight="1">
      <c r="A53" s="183" t="s">
        <v>1541</v>
      </c>
      <c r="B53" s="184" t="s">
        <v>1542</v>
      </c>
      <c r="C53" s="63" t="s">
        <v>122</v>
      </c>
      <c r="D53" s="640">
        <v>40</v>
      </c>
      <c r="E53" s="64">
        <f t="shared" si="5"/>
        <v>23.333333333333332</v>
      </c>
      <c r="F53" s="239"/>
      <c r="G53" s="234"/>
      <c r="H53" s="64">
        <f t="shared" si="6"/>
        <v>0</v>
      </c>
      <c r="I53" s="201">
        <v>5907652563523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2" ht="15.75" customHeight="1">
      <c r="A54" s="183" t="s">
        <v>1543</v>
      </c>
      <c r="B54" s="184" t="s">
        <v>1544</v>
      </c>
      <c r="C54" s="63" t="s">
        <v>122</v>
      </c>
      <c r="D54" s="640">
        <v>40</v>
      </c>
      <c r="E54" s="64">
        <f t="shared" si="5"/>
        <v>23.333333333333332</v>
      </c>
      <c r="F54" s="239"/>
      <c r="G54" s="234"/>
      <c r="H54" s="64">
        <f t="shared" si="6"/>
        <v>0</v>
      </c>
      <c r="I54" s="201">
        <v>5907652563530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1:22" ht="15.75" customHeight="1">
      <c r="A55" s="183" t="s">
        <v>1545</v>
      </c>
      <c r="B55" s="184" t="s">
        <v>1546</v>
      </c>
      <c r="C55" s="63" t="s">
        <v>122</v>
      </c>
      <c r="D55" s="640">
        <v>19</v>
      </c>
      <c r="E55" s="64">
        <f t="shared" si="5"/>
        <v>11.083333333333334</v>
      </c>
      <c r="F55" s="239"/>
      <c r="G55" s="234"/>
      <c r="H55" s="64">
        <f t="shared" si="6"/>
        <v>0</v>
      </c>
      <c r="I55" s="201">
        <v>5907652563547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2" ht="15.75" customHeight="1">
      <c r="A56" s="183" t="s">
        <v>1547</v>
      </c>
      <c r="B56" s="184" t="s">
        <v>1548</v>
      </c>
      <c r="C56" s="63" t="s">
        <v>122</v>
      </c>
      <c r="D56" s="640">
        <v>19</v>
      </c>
      <c r="E56" s="64">
        <f t="shared" si="5"/>
        <v>11.083333333333334</v>
      </c>
      <c r="F56" s="239"/>
      <c r="G56" s="234"/>
      <c r="H56" s="64">
        <f t="shared" si="6"/>
        <v>0</v>
      </c>
      <c r="I56" s="201">
        <v>5907652563554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1:22" ht="15.75" customHeight="1">
      <c r="A57" s="183" t="s">
        <v>1549</v>
      </c>
      <c r="B57" s="184" t="s">
        <v>1550</v>
      </c>
      <c r="C57" s="63" t="s">
        <v>122</v>
      </c>
      <c r="D57" s="640">
        <v>19</v>
      </c>
      <c r="E57" s="64">
        <f t="shared" si="5"/>
        <v>11.083333333333334</v>
      </c>
      <c r="F57" s="239"/>
      <c r="G57" s="234"/>
      <c r="H57" s="64">
        <f t="shared" si="6"/>
        <v>0</v>
      </c>
      <c r="I57" s="201">
        <v>5907652563561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1:22" ht="15.75" customHeight="1">
      <c r="A58" s="183" t="s">
        <v>1551</v>
      </c>
      <c r="B58" s="184" t="s">
        <v>1552</v>
      </c>
      <c r="C58" s="63" t="s">
        <v>122</v>
      </c>
      <c r="D58" s="640">
        <v>35</v>
      </c>
      <c r="E58" s="64">
        <f t="shared" si="5"/>
        <v>20.416666666666668</v>
      </c>
      <c r="F58" s="239"/>
      <c r="G58" s="234"/>
      <c r="H58" s="64">
        <f t="shared" si="6"/>
        <v>0</v>
      </c>
      <c r="I58" s="201">
        <v>5907652563578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ht="15.75" customHeight="1">
      <c r="A59" s="183" t="s">
        <v>1553</v>
      </c>
      <c r="B59" s="184" t="s">
        <v>1554</v>
      </c>
      <c r="C59" s="63" t="s">
        <v>122</v>
      </c>
      <c r="D59" s="640">
        <v>60</v>
      </c>
      <c r="E59" s="64">
        <f t="shared" si="5"/>
        <v>35</v>
      </c>
      <c r="F59" s="239"/>
      <c r="G59" s="234"/>
      <c r="H59" s="64">
        <f t="shared" si="6"/>
        <v>0</v>
      </c>
      <c r="I59" s="201">
        <v>5907652563585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2" ht="15.75" customHeight="1">
      <c r="A60" s="183" t="s">
        <v>1555</v>
      </c>
      <c r="B60" s="184" t="s">
        <v>1556</v>
      </c>
      <c r="C60" s="63" t="s">
        <v>122</v>
      </c>
      <c r="D60" s="640">
        <v>22</v>
      </c>
      <c r="E60" s="64">
        <f t="shared" si="5"/>
        <v>12.833333333333334</v>
      </c>
      <c r="F60" s="239"/>
      <c r="G60" s="234"/>
      <c r="H60" s="64">
        <f t="shared" si="6"/>
        <v>0</v>
      </c>
      <c r="I60" s="201">
        <v>5907652563592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ht="15.75" customHeight="1">
      <c r="A61" s="183" t="s">
        <v>1557</v>
      </c>
      <c r="B61" s="184" t="s">
        <v>1558</v>
      </c>
      <c r="C61" s="63" t="s">
        <v>122</v>
      </c>
      <c r="D61" s="640">
        <v>22</v>
      </c>
      <c r="E61" s="64">
        <f t="shared" si="5"/>
        <v>12.833333333333334</v>
      </c>
      <c r="F61" s="239"/>
      <c r="G61" s="234"/>
      <c r="H61" s="64">
        <f t="shared" si="6"/>
        <v>0</v>
      </c>
      <c r="I61" s="201">
        <v>5907652563608</v>
      </c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2" ht="15.75" customHeight="1">
      <c r="A62" s="520" t="s">
        <v>1559</v>
      </c>
      <c r="B62" s="641" t="s">
        <v>1560</v>
      </c>
      <c r="C62" s="258" t="s">
        <v>122</v>
      </c>
      <c r="D62" s="642">
        <v>40</v>
      </c>
      <c r="E62" s="259">
        <f t="shared" si="5"/>
        <v>23.333333333333332</v>
      </c>
      <c r="F62" s="311"/>
      <c r="G62" s="261"/>
      <c r="H62" s="259">
        <f t="shared" si="6"/>
        <v>0</v>
      </c>
      <c r="I62" s="62">
        <v>5907652564049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2" ht="15.75" customHeight="1">
      <c r="A63" s="643" t="s">
        <v>1561</v>
      </c>
      <c r="B63" s="644" t="s">
        <v>1562</v>
      </c>
      <c r="C63" s="258" t="s">
        <v>122</v>
      </c>
      <c r="D63" s="642">
        <v>45</v>
      </c>
      <c r="E63" s="259">
        <f t="shared" si="5"/>
        <v>26.25</v>
      </c>
      <c r="F63" s="311"/>
      <c r="G63" s="261"/>
      <c r="H63" s="259">
        <f t="shared" si="6"/>
        <v>0</v>
      </c>
      <c r="I63" s="62">
        <v>5907652564056</v>
      </c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2" ht="15.75" customHeight="1">
      <c r="A64" s="643" t="s">
        <v>1563</v>
      </c>
      <c r="B64" s="645" t="s">
        <v>1564</v>
      </c>
      <c r="C64" s="258" t="s">
        <v>122</v>
      </c>
      <c r="D64" s="642">
        <v>30</v>
      </c>
      <c r="E64" s="259">
        <f t="shared" si="5"/>
        <v>17.5</v>
      </c>
      <c r="F64" s="311"/>
      <c r="G64" s="261"/>
      <c r="H64" s="259">
        <f t="shared" si="6"/>
        <v>0</v>
      </c>
      <c r="I64" s="633">
        <v>5907652564063</v>
      </c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1:22" ht="15.75" customHeight="1">
      <c r="A65" s="643" t="s">
        <v>1565</v>
      </c>
      <c r="B65" s="645" t="s">
        <v>1566</v>
      </c>
      <c r="C65" s="258" t="s">
        <v>122</v>
      </c>
      <c r="D65" s="642">
        <v>30</v>
      </c>
      <c r="E65" s="259">
        <f t="shared" si="5"/>
        <v>17.5</v>
      </c>
      <c r="F65" s="311"/>
      <c r="G65" s="261"/>
      <c r="H65" s="259">
        <f t="shared" si="6"/>
        <v>0</v>
      </c>
      <c r="I65" s="633">
        <v>5907652564070</v>
      </c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ht="15.75" customHeight="1">
      <c r="A66" s="643" t="s">
        <v>1567</v>
      </c>
      <c r="B66" s="644" t="s">
        <v>1568</v>
      </c>
      <c r="C66" s="258" t="s">
        <v>122</v>
      </c>
      <c r="D66" s="642">
        <v>30</v>
      </c>
      <c r="E66" s="259">
        <f t="shared" si="5"/>
        <v>17.5</v>
      </c>
      <c r="F66" s="311"/>
      <c r="G66" s="261"/>
      <c r="H66" s="259">
        <f t="shared" si="6"/>
        <v>0</v>
      </c>
      <c r="I66" s="633">
        <v>5907652564087</v>
      </c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ht="15.75" customHeight="1">
      <c r="A67" s="643" t="s">
        <v>1569</v>
      </c>
      <c r="B67" s="644" t="s">
        <v>1570</v>
      </c>
      <c r="C67" s="258" t="s">
        <v>122</v>
      </c>
      <c r="D67" s="642">
        <v>22</v>
      </c>
      <c r="E67" s="259">
        <f t="shared" si="5"/>
        <v>12.833333333333334</v>
      </c>
      <c r="F67" s="311"/>
      <c r="G67" s="261"/>
      <c r="H67" s="259">
        <f t="shared" si="6"/>
        <v>0</v>
      </c>
      <c r="I67" s="633">
        <v>5907652564094</v>
      </c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2" ht="15.75" customHeight="1">
      <c r="A68" s="868" t="s">
        <v>1571</v>
      </c>
      <c r="B68" s="869" t="s">
        <v>1572</v>
      </c>
      <c r="C68" s="870" t="s">
        <v>122</v>
      </c>
      <c r="D68" s="1014">
        <v>20.5</v>
      </c>
      <c r="E68" s="871">
        <f>D68/1.2*0.7</f>
        <v>11.958333333333334</v>
      </c>
      <c r="F68" s="762"/>
      <c r="G68" s="763"/>
      <c r="H68" s="761">
        <f t="shared" ref="H68:H75" si="7">E68*G68</f>
        <v>0</v>
      </c>
      <c r="I68" s="1015" t="s">
        <v>80</v>
      </c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1:22" ht="15.75" customHeight="1">
      <c r="A69" s="868" t="s">
        <v>1573</v>
      </c>
      <c r="B69" s="869" t="s">
        <v>1574</v>
      </c>
      <c r="C69" s="870" t="s">
        <v>122</v>
      </c>
      <c r="D69" s="1014">
        <v>33</v>
      </c>
      <c r="E69" s="871">
        <f>D69/1.2*0.7</f>
        <v>19.25</v>
      </c>
      <c r="F69" s="762"/>
      <c r="G69" s="763"/>
      <c r="H69" s="761">
        <f t="shared" si="7"/>
        <v>0</v>
      </c>
      <c r="I69" s="1015" t="s">
        <v>80</v>
      </c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ht="15.75" customHeight="1">
      <c r="A70" s="1016" t="s">
        <v>1575</v>
      </c>
      <c r="B70" s="869" t="s">
        <v>1576</v>
      </c>
      <c r="C70" s="870" t="s">
        <v>122</v>
      </c>
      <c r="D70" s="1014">
        <v>24</v>
      </c>
      <c r="E70" s="871">
        <f>D70/1.2*0.7</f>
        <v>14</v>
      </c>
      <c r="F70" s="762"/>
      <c r="G70" s="763"/>
      <c r="H70" s="761">
        <f t="shared" si="7"/>
        <v>0</v>
      </c>
      <c r="I70" s="1015" t="s">
        <v>80</v>
      </c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</row>
    <row r="71" spans="1:22" ht="15.75" customHeight="1">
      <c r="A71" s="1016" t="s">
        <v>1577</v>
      </c>
      <c r="B71" s="869" t="s">
        <v>1578</v>
      </c>
      <c r="C71" s="870" t="s">
        <v>122</v>
      </c>
      <c r="D71" s="1014">
        <v>24</v>
      </c>
      <c r="E71" s="871">
        <f>D71/1.2*0.7</f>
        <v>14</v>
      </c>
      <c r="F71" s="762"/>
      <c r="G71" s="763"/>
      <c r="H71" s="761">
        <f t="shared" si="7"/>
        <v>0</v>
      </c>
      <c r="I71" s="1015" t="s">
        <v>80</v>
      </c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</row>
    <row r="72" spans="1:22" ht="15.75" customHeight="1">
      <c r="A72" s="1016" t="s">
        <v>1579</v>
      </c>
      <c r="B72" s="869" t="s">
        <v>1580</v>
      </c>
      <c r="C72" s="870" t="s">
        <v>122</v>
      </c>
      <c r="D72" s="1014">
        <v>24</v>
      </c>
      <c r="E72" s="871">
        <f>D72/1.2*0.7</f>
        <v>14</v>
      </c>
      <c r="F72" s="762"/>
      <c r="G72" s="763"/>
      <c r="H72" s="761">
        <f t="shared" si="7"/>
        <v>0</v>
      </c>
      <c r="I72" s="1015" t="s">
        <v>80</v>
      </c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</row>
    <row r="73" spans="1:22" ht="15.75" customHeight="1">
      <c r="A73" s="1016" t="s">
        <v>1581</v>
      </c>
      <c r="B73" s="869" t="s">
        <v>1582</v>
      </c>
      <c r="C73" s="870" t="s">
        <v>122</v>
      </c>
      <c r="D73" s="1014">
        <v>24</v>
      </c>
      <c r="E73" s="871">
        <f>D73/1.2*0.7</f>
        <v>14</v>
      </c>
      <c r="F73" s="762"/>
      <c r="G73" s="763"/>
      <c r="H73" s="761">
        <f t="shared" si="7"/>
        <v>0</v>
      </c>
      <c r="I73" s="1015" t="s">
        <v>80</v>
      </c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</row>
    <row r="74" spans="1:22" ht="15.75" customHeight="1">
      <c r="A74" s="1016" t="s">
        <v>1583</v>
      </c>
      <c r="B74" s="869" t="s">
        <v>1584</v>
      </c>
      <c r="C74" s="870" t="s">
        <v>122</v>
      </c>
      <c r="D74" s="1014">
        <v>24</v>
      </c>
      <c r="E74" s="871">
        <f>D74/1.2*0.7</f>
        <v>14</v>
      </c>
      <c r="F74" s="762"/>
      <c r="G74" s="763"/>
      <c r="H74" s="761">
        <f t="shared" si="7"/>
        <v>0</v>
      </c>
      <c r="I74" s="1015" t="s">
        <v>80</v>
      </c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</row>
    <row r="75" spans="1:22" ht="15.75" customHeight="1">
      <c r="A75" s="1016" t="s">
        <v>1585</v>
      </c>
      <c r="B75" s="869" t="s">
        <v>1586</v>
      </c>
      <c r="C75" s="870" t="s">
        <v>122</v>
      </c>
      <c r="D75" s="1014">
        <v>24</v>
      </c>
      <c r="E75" s="871">
        <f>D75/1.2*0.7</f>
        <v>14</v>
      </c>
      <c r="F75" s="762"/>
      <c r="G75" s="763"/>
      <c r="H75" s="761">
        <f t="shared" si="7"/>
        <v>0</v>
      </c>
      <c r="I75" s="1015" t="s">
        <v>80</v>
      </c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</row>
    <row r="76" spans="1:22" ht="27" customHeight="1">
      <c r="A76" s="450" t="s">
        <v>1587</v>
      </c>
      <c r="B76" s="451"/>
      <c r="C76" s="451"/>
      <c r="D76" s="467"/>
      <c r="E76" s="467"/>
      <c r="F76" s="626"/>
      <c r="G76" s="627"/>
      <c r="H76" s="467"/>
      <c r="I76" s="469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</row>
    <row r="77" spans="1:22" ht="15.75" customHeight="1">
      <c r="A77" s="808" t="s">
        <v>1588</v>
      </c>
      <c r="B77" s="809" t="s">
        <v>1589</v>
      </c>
      <c r="C77" s="810" t="s">
        <v>910</v>
      </c>
      <c r="D77" s="761">
        <v>15.5</v>
      </c>
      <c r="E77" s="761">
        <f t="shared" ref="E77:E108" si="8">D77/1.2*0.7</f>
        <v>9.0416666666666661</v>
      </c>
      <c r="F77" s="762"/>
      <c r="G77" s="763"/>
      <c r="H77" s="761">
        <f t="shared" ref="H77:H110" si="9">E77*G77</f>
        <v>0</v>
      </c>
      <c r="I77" s="753" t="s">
        <v>88</v>
      </c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</row>
    <row r="78" spans="1:22" ht="15.75" customHeight="1">
      <c r="A78" s="808" t="s">
        <v>1590</v>
      </c>
      <c r="B78" s="809" t="s">
        <v>1591</v>
      </c>
      <c r="C78" s="810" t="s">
        <v>910</v>
      </c>
      <c r="D78" s="761">
        <v>14</v>
      </c>
      <c r="E78" s="761">
        <f t="shared" si="8"/>
        <v>8.1666666666666679</v>
      </c>
      <c r="F78" s="762"/>
      <c r="G78" s="763"/>
      <c r="H78" s="761">
        <f t="shared" si="9"/>
        <v>0</v>
      </c>
      <c r="I78" s="753" t="s">
        <v>88</v>
      </c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</row>
    <row r="79" spans="1:22" ht="15.75" customHeight="1">
      <c r="A79" s="808" t="s">
        <v>1592</v>
      </c>
      <c r="B79" s="809" t="s">
        <v>1593</v>
      </c>
      <c r="C79" s="810" t="s">
        <v>910</v>
      </c>
      <c r="D79" s="761">
        <v>33.5</v>
      </c>
      <c r="E79" s="761">
        <f t="shared" si="8"/>
        <v>19.541666666666668</v>
      </c>
      <c r="F79" s="762"/>
      <c r="G79" s="763"/>
      <c r="H79" s="761">
        <f t="shared" si="9"/>
        <v>0</v>
      </c>
      <c r="I79" s="753" t="s">
        <v>88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</row>
    <row r="80" spans="1:22" ht="15.75" customHeight="1">
      <c r="A80" s="808" t="s">
        <v>1594</v>
      </c>
      <c r="B80" s="809" t="s">
        <v>1595</v>
      </c>
      <c r="C80" s="810" t="s">
        <v>910</v>
      </c>
      <c r="D80" s="761">
        <v>66</v>
      </c>
      <c r="E80" s="761">
        <f t="shared" si="8"/>
        <v>38.5</v>
      </c>
      <c r="F80" s="762"/>
      <c r="G80" s="763"/>
      <c r="H80" s="761">
        <f t="shared" si="9"/>
        <v>0</v>
      </c>
      <c r="I80" s="753" t="s">
        <v>88</v>
      </c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</row>
    <row r="81" spans="1:22" ht="15.75" customHeight="1">
      <c r="A81" s="808" t="s">
        <v>1596</v>
      </c>
      <c r="B81" s="809" t="s">
        <v>1597</v>
      </c>
      <c r="C81" s="810" t="s">
        <v>910</v>
      </c>
      <c r="D81" s="761">
        <v>45.5</v>
      </c>
      <c r="E81" s="761">
        <f t="shared" si="8"/>
        <v>26.541666666666668</v>
      </c>
      <c r="F81" s="762"/>
      <c r="G81" s="763"/>
      <c r="H81" s="761">
        <f t="shared" si="9"/>
        <v>0</v>
      </c>
      <c r="I81" s="753" t="s">
        <v>88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</row>
    <row r="82" spans="1:22" ht="15.75" customHeight="1">
      <c r="A82" s="808" t="s">
        <v>1598</v>
      </c>
      <c r="B82" s="809" t="s">
        <v>1599</v>
      </c>
      <c r="C82" s="810" t="s">
        <v>910</v>
      </c>
      <c r="D82" s="761">
        <v>42</v>
      </c>
      <c r="E82" s="761">
        <f t="shared" si="8"/>
        <v>24.5</v>
      </c>
      <c r="F82" s="762"/>
      <c r="G82" s="763"/>
      <c r="H82" s="761">
        <f t="shared" si="9"/>
        <v>0</v>
      </c>
      <c r="I82" s="753" t="s">
        <v>88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</row>
    <row r="83" spans="1:22" ht="15.75" customHeight="1">
      <c r="A83" s="808" t="s">
        <v>1600</v>
      </c>
      <c r="B83" s="809" t="s">
        <v>1601</v>
      </c>
      <c r="C83" s="810" t="s">
        <v>910</v>
      </c>
      <c r="D83" s="761">
        <v>17</v>
      </c>
      <c r="E83" s="761">
        <f t="shared" si="8"/>
        <v>9.9166666666666661</v>
      </c>
      <c r="F83" s="762"/>
      <c r="G83" s="763"/>
      <c r="H83" s="761">
        <f t="shared" si="9"/>
        <v>0</v>
      </c>
      <c r="I83" s="753" t="s">
        <v>88</v>
      </c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</row>
    <row r="84" spans="1:22" ht="15.75" customHeight="1">
      <c r="A84" s="808" t="s">
        <v>1602</v>
      </c>
      <c r="B84" s="809" t="s">
        <v>1603</v>
      </c>
      <c r="C84" s="810" t="s">
        <v>910</v>
      </c>
      <c r="D84" s="761">
        <v>14.5</v>
      </c>
      <c r="E84" s="761">
        <f t="shared" si="8"/>
        <v>8.4583333333333339</v>
      </c>
      <c r="F84" s="762"/>
      <c r="G84" s="763"/>
      <c r="H84" s="761">
        <f t="shared" si="9"/>
        <v>0</v>
      </c>
      <c r="I84" s="753" t="s">
        <v>88</v>
      </c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</row>
    <row r="85" spans="1:22" ht="15.75" customHeight="1">
      <c r="A85" s="808" t="s">
        <v>1604</v>
      </c>
      <c r="B85" s="809" t="s">
        <v>1605</v>
      </c>
      <c r="C85" s="810" t="s">
        <v>910</v>
      </c>
      <c r="D85" s="761">
        <v>16</v>
      </c>
      <c r="E85" s="761">
        <f t="shared" si="8"/>
        <v>9.3333333333333339</v>
      </c>
      <c r="F85" s="762"/>
      <c r="G85" s="763"/>
      <c r="H85" s="761">
        <f t="shared" si="9"/>
        <v>0</v>
      </c>
      <c r="I85" s="753" t="s">
        <v>88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</row>
    <row r="86" spans="1:22" ht="15.75" customHeight="1">
      <c r="A86" s="808" t="s">
        <v>1606</v>
      </c>
      <c r="B86" s="809" t="s">
        <v>1607</v>
      </c>
      <c r="C86" s="810" t="s">
        <v>910</v>
      </c>
      <c r="D86" s="761">
        <v>25</v>
      </c>
      <c r="E86" s="761">
        <f t="shared" si="8"/>
        <v>14.583333333333334</v>
      </c>
      <c r="F86" s="762"/>
      <c r="G86" s="763"/>
      <c r="H86" s="761">
        <f t="shared" si="9"/>
        <v>0</v>
      </c>
      <c r="I86" s="753" t="s">
        <v>88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</row>
    <row r="87" spans="1:22" ht="15.75" customHeight="1">
      <c r="A87" s="808" t="s">
        <v>1608</v>
      </c>
      <c r="B87" s="809" t="s">
        <v>1609</v>
      </c>
      <c r="C87" s="810" t="s">
        <v>910</v>
      </c>
      <c r="D87" s="761">
        <v>19</v>
      </c>
      <c r="E87" s="761">
        <f t="shared" si="8"/>
        <v>11.083333333333334</v>
      </c>
      <c r="F87" s="762"/>
      <c r="G87" s="763"/>
      <c r="H87" s="761">
        <f t="shared" si="9"/>
        <v>0</v>
      </c>
      <c r="I87" s="753" t="s">
        <v>88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</row>
    <row r="88" spans="1:22" ht="15.75" customHeight="1">
      <c r="A88" s="808" t="s">
        <v>1610</v>
      </c>
      <c r="B88" s="809" t="s">
        <v>1611</v>
      </c>
      <c r="C88" s="810" t="s">
        <v>910</v>
      </c>
      <c r="D88" s="761">
        <v>19</v>
      </c>
      <c r="E88" s="761">
        <f t="shared" si="8"/>
        <v>11.083333333333334</v>
      </c>
      <c r="F88" s="762"/>
      <c r="G88" s="763"/>
      <c r="H88" s="761">
        <f t="shared" si="9"/>
        <v>0</v>
      </c>
      <c r="I88" s="753" t="s">
        <v>88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</row>
    <row r="89" spans="1:22" ht="15.75" customHeight="1">
      <c r="A89" s="808" t="s">
        <v>1612</v>
      </c>
      <c r="B89" s="809" t="s">
        <v>1613</v>
      </c>
      <c r="C89" s="810" t="s">
        <v>910</v>
      </c>
      <c r="D89" s="761">
        <v>19</v>
      </c>
      <c r="E89" s="761">
        <f t="shared" si="8"/>
        <v>11.083333333333334</v>
      </c>
      <c r="F89" s="762"/>
      <c r="G89" s="763"/>
      <c r="H89" s="761">
        <f t="shared" si="9"/>
        <v>0</v>
      </c>
      <c r="I89" s="753" t="s">
        <v>88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</row>
    <row r="90" spans="1:22" ht="15.75" customHeight="1">
      <c r="A90" s="808" t="s">
        <v>1614</v>
      </c>
      <c r="B90" s="809" t="s">
        <v>1615</v>
      </c>
      <c r="C90" s="810" t="s">
        <v>910</v>
      </c>
      <c r="D90" s="761">
        <v>22</v>
      </c>
      <c r="E90" s="761">
        <f t="shared" si="8"/>
        <v>12.833333333333334</v>
      </c>
      <c r="F90" s="762"/>
      <c r="G90" s="763"/>
      <c r="H90" s="761">
        <f t="shared" si="9"/>
        <v>0</v>
      </c>
      <c r="I90" s="753" t="s">
        <v>88</v>
      </c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</row>
    <row r="91" spans="1:22" ht="15.75" customHeight="1">
      <c r="A91" s="808" t="s">
        <v>1616</v>
      </c>
      <c r="B91" s="809" t="s">
        <v>1617</v>
      </c>
      <c r="C91" s="810" t="s">
        <v>910</v>
      </c>
      <c r="D91" s="761">
        <v>22</v>
      </c>
      <c r="E91" s="761">
        <f t="shared" si="8"/>
        <v>12.833333333333334</v>
      </c>
      <c r="F91" s="762"/>
      <c r="G91" s="763"/>
      <c r="H91" s="761">
        <f t="shared" si="9"/>
        <v>0</v>
      </c>
      <c r="I91" s="753" t="s">
        <v>88</v>
      </c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</row>
    <row r="92" spans="1:22" ht="15.75" customHeight="1">
      <c r="A92" s="808" t="s">
        <v>1618</v>
      </c>
      <c r="B92" s="809" t="s">
        <v>1619</v>
      </c>
      <c r="C92" s="810" t="s">
        <v>910</v>
      </c>
      <c r="D92" s="761">
        <v>32.5</v>
      </c>
      <c r="E92" s="761">
        <f t="shared" si="8"/>
        <v>18.958333333333332</v>
      </c>
      <c r="F92" s="762"/>
      <c r="G92" s="763"/>
      <c r="H92" s="761">
        <f t="shared" si="9"/>
        <v>0</v>
      </c>
      <c r="I92" s="753" t="s">
        <v>88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</row>
    <row r="93" spans="1:22" ht="15.75" customHeight="1">
      <c r="A93" s="808" t="s">
        <v>1620</v>
      </c>
      <c r="B93" s="809" t="s">
        <v>1621</v>
      </c>
      <c r="C93" s="810" t="s">
        <v>910</v>
      </c>
      <c r="D93" s="761">
        <v>32.5</v>
      </c>
      <c r="E93" s="761">
        <f t="shared" si="8"/>
        <v>18.958333333333332</v>
      </c>
      <c r="F93" s="762"/>
      <c r="G93" s="763"/>
      <c r="H93" s="761">
        <f t="shared" si="9"/>
        <v>0</v>
      </c>
      <c r="I93" s="753" t="s">
        <v>88</v>
      </c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</row>
    <row r="94" spans="1:22" ht="15.75" customHeight="1">
      <c r="A94" s="808" t="s">
        <v>1622</v>
      </c>
      <c r="B94" s="809" t="s">
        <v>1623</v>
      </c>
      <c r="C94" s="810" t="s">
        <v>910</v>
      </c>
      <c r="D94" s="761">
        <v>32.5</v>
      </c>
      <c r="E94" s="761">
        <f t="shared" si="8"/>
        <v>18.958333333333332</v>
      </c>
      <c r="F94" s="762"/>
      <c r="G94" s="763"/>
      <c r="H94" s="761">
        <f t="shared" si="9"/>
        <v>0</v>
      </c>
      <c r="I94" s="753" t="s">
        <v>88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</row>
    <row r="95" spans="1:22" ht="15.75" customHeight="1">
      <c r="A95" s="808" t="s">
        <v>1624</v>
      </c>
      <c r="B95" s="809" t="s">
        <v>1625</v>
      </c>
      <c r="C95" s="810" t="s">
        <v>910</v>
      </c>
      <c r="D95" s="761">
        <v>14.5</v>
      </c>
      <c r="E95" s="761">
        <f t="shared" si="8"/>
        <v>8.4583333333333339</v>
      </c>
      <c r="F95" s="762"/>
      <c r="G95" s="763"/>
      <c r="H95" s="761">
        <f t="shared" si="9"/>
        <v>0</v>
      </c>
      <c r="I95" s="753" t="s">
        <v>88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</row>
    <row r="96" spans="1:22" ht="15.75" customHeight="1">
      <c r="A96" s="808" t="s">
        <v>1626</v>
      </c>
      <c r="B96" s="809" t="s">
        <v>1627</v>
      </c>
      <c r="C96" s="810" t="s">
        <v>910</v>
      </c>
      <c r="D96" s="761">
        <v>14.5</v>
      </c>
      <c r="E96" s="761">
        <f t="shared" si="8"/>
        <v>8.4583333333333339</v>
      </c>
      <c r="F96" s="762"/>
      <c r="G96" s="763"/>
      <c r="H96" s="761">
        <f t="shared" si="9"/>
        <v>0</v>
      </c>
      <c r="I96" s="753" t="s">
        <v>88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</row>
    <row r="97" spans="1:22" ht="15.75" customHeight="1">
      <c r="A97" s="808" t="s">
        <v>1628</v>
      </c>
      <c r="B97" s="809" t="s">
        <v>1629</v>
      </c>
      <c r="C97" s="810" t="s">
        <v>910</v>
      </c>
      <c r="D97" s="761">
        <v>25</v>
      </c>
      <c r="E97" s="761">
        <f t="shared" si="8"/>
        <v>14.583333333333334</v>
      </c>
      <c r="F97" s="762"/>
      <c r="G97" s="763"/>
      <c r="H97" s="761">
        <f t="shared" si="9"/>
        <v>0</v>
      </c>
      <c r="I97" s="753" t="s">
        <v>88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</row>
    <row r="98" spans="1:22" ht="15.75" customHeight="1">
      <c r="A98" s="808" t="s">
        <v>1630</v>
      </c>
      <c r="B98" s="809" t="s">
        <v>1631</v>
      </c>
      <c r="C98" s="810" t="s">
        <v>910</v>
      </c>
      <c r="D98" s="761">
        <v>15.5</v>
      </c>
      <c r="E98" s="761">
        <f t="shared" si="8"/>
        <v>9.0416666666666661</v>
      </c>
      <c r="F98" s="762"/>
      <c r="G98" s="763"/>
      <c r="H98" s="761">
        <f t="shared" si="9"/>
        <v>0</v>
      </c>
      <c r="I98" s="753" t="s">
        <v>88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</row>
    <row r="99" spans="1:22" ht="15.75" customHeight="1">
      <c r="A99" s="808" t="s">
        <v>1632</v>
      </c>
      <c r="B99" s="809" t="s">
        <v>1633</v>
      </c>
      <c r="C99" s="810" t="s">
        <v>910</v>
      </c>
      <c r="D99" s="761">
        <v>8.5</v>
      </c>
      <c r="E99" s="761">
        <f t="shared" si="8"/>
        <v>4.958333333333333</v>
      </c>
      <c r="F99" s="762"/>
      <c r="G99" s="763"/>
      <c r="H99" s="761">
        <f t="shared" si="9"/>
        <v>0</v>
      </c>
      <c r="I99" s="753" t="s">
        <v>88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</row>
    <row r="100" spans="1:22" ht="15.75" customHeight="1">
      <c r="A100" s="808" t="s">
        <v>1634</v>
      </c>
      <c r="B100" s="809" t="s">
        <v>1635</v>
      </c>
      <c r="C100" s="810" t="s">
        <v>910</v>
      </c>
      <c r="D100" s="761">
        <v>43</v>
      </c>
      <c r="E100" s="761">
        <f t="shared" si="8"/>
        <v>25.083333333333332</v>
      </c>
      <c r="F100" s="762"/>
      <c r="G100" s="763"/>
      <c r="H100" s="761">
        <f t="shared" si="9"/>
        <v>0</v>
      </c>
      <c r="I100" s="753" t="s">
        <v>88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</row>
    <row r="101" spans="1:22" ht="15.75" customHeight="1">
      <c r="A101" s="808" t="s">
        <v>1636</v>
      </c>
      <c r="B101" s="809" t="s">
        <v>1637</v>
      </c>
      <c r="C101" s="810" t="s">
        <v>910</v>
      </c>
      <c r="D101" s="761">
        <v>17</v>
      </c>
      <c r="E101" s="761">
        <f t="shared" si="8"/>
        <v>9.9166666666666661</v>
      </c>
      <c r="F101" s="762"/>
      <c r="G101" s="763"/>
      <c r="H101" s="761">
        <f t="shared" si="9"/>
        <v>0</v>
      </c>
      <c r="I101" s="753" t="s">
        <v>88</v>
      </c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</row>
    <row r="102" spans="1:22" ht="15.75" customHeight="1">
      <c r="A102" s="808" t="s">
        <v>1638</v>
      </c>
      <c r="B102" s="809" t="s">
        <v>1639</v>
      </c>
      <c r="C102" s="810" t="s">
        <v>910</v>
      </c>
      <c r="D102" s="761">
        <v>15.5</v>
      </c>
      <c r="E102" s="761">
        <f t="shared" si="8"/>
        <v>9.0416666666666661</v>
      </c>
      <c r="F102" s="762"/>
      <c r="G102" s="763"/>
      <c r="H102" s="761">
        <f t="shared" si="9"/>
        <v>0</v>
      </c>
      <c r="I102" s="753" t="s">
        <v>88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22" ht="15.75" customHeight="1">
      <c r="A103" s="808" t="s">
        <v>1640</v>
      </c>
      <c r="B103" s="809" t="s">
        <v>1641</v>
      </c>
      <c r="C103" s="810" t="s">
        <v>910</v>
      </c>
      <c r="D103" s="761">
        <v>54</v>
      </c>
      <c r="E103" s="761">
        <f t="shared" si="8"/>
        <v>31.499999999999996</v>
      </c>
      <c r="F103" s="762"/>
      <c r="G103" s="763"/>
      <c r="H103" s="761">
        <f t="shared" si="9"/>
        <v>0</v>
      </c>
      <c r="I103" s="753" t="s">
        <v>88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</row>
    <row r="104" spans="1:22" ht="15.75" customHeight="1">
      <c r="A104" s="808" t="s">
        <v>1642</v>
      </c>
      <c r="B104" s="809" t="s">
        <v>1643</v>
      </c>
      <c r="C104" s="810" t="s">
        <v>910</v>
      </c>
      <c r="D104" s="761">
        <v>54</v>
      </c>
      <c r="E104" s="761">
        <f t="shared" si="8"/>
        <v>31.499999999999996</v>
      </c>
      <c r="F104" s="762"/>
      <c r="G104" s="763"/>
      <c r="H104" s="761">
        <f t="shared" si="9"/>
        <v>0</v>
      </c>
      <c r="I104" s="753" t="s">
        <v>88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</row>
    <row r="105" spans="1:22" ht="15.75" customHeight="1">
      <c r="A105" s="808" t="s">
        <v>1644</v>
      </c>
      <c r="B105" s="809" t="s">
        <v>1645</v>
      </c>
      <c r="C105" s="810" t="s">
        <v>910</v>
      </c>
      <c r="D105" s="761">
        <v>42</v>
      </c>
      <c r="E105" s="761">
        <f t="shared" si="8"/>
        <v>24.5</v>
      </c>
      <c r="F105" s="762"/>
      <c r="G105" s="763"/>
      <c r="H105" s="761">
        <f t="shared" si="9"/>
        <v>0</v>
      </c>
      <c r="I105" s="753" t="s">
        <v>88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</row>
    <row r="106" spans="1:22" ht="15.75" customHeight="1">
      <c r="A106" s="808" t="s">
        <v>1646</v>
      </c>
      <c r="B106" s="811" t="s">
        <v>1647</v>
      </c>
      <c r="C106" s="812" t="s">
        <v>910</v>
      </c>
      <c r="D106" s="761">
        <v>72</v>
      </c>
      <c r="E106" s="761">
        <f t="shared" si="8"/>
        <v>42</v>
      </c>
      <c r="F106" s="762"/>
      <c r="G106" s="763"/>
      <c r="H106" s="761">
        <f t="shared" si="9"/>
        <v>0</v>
      </c>
      <c r="I106" s="753" t="s">
        <v>88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</row>
    <row r="107" spans="1:22" ht="15.75" customHeight="1">
      <c r="A107" s="808" t="s">
        <v>1648</v>
      </c>
      <c r="B107" s="811" t="s">
        <v>1649</v>
      </c>
      <c r="C107" s="812" t="s">
        <v>910</v>
      </c>
      <c r="D107" s="761">
        <v>42</v>
      </c>
      <c r="E107" s="761">
        <f t="shared" si="8"/>
        <v>24.5</v>
      </c>
      <c r="F107" s="762"/>
      <c r="G107" s="763"/>
      <c r="H107" s="761">
        <f t="shared" si="9"/>
        <v>0</v>
      </c>
      <c r="I107" s="753" t="s">
        <v>88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</row>
    <row r="108" spans="1:22" ht="15.75" customHeight="1">
      <c r="A108" s="808" t="s">
        <v>1650</v>
      </c>
      <c r="B108" s="811" t="s">
        <v>1651</v>
      </c>
      <c r="C108" s="812" t="s">
        <v>910</v>
      </c>
      <c r="D108" s="761">
        <v>45.5</v>
      </c>
      <c r="E108" s="761">
        <f t="shared" si="8"/>
        <v>26.541666666666668</v>
      </c>
      <c r="F108" s="762"/>
      <c r="G108" s="763"/>
      <c r="H108" s="761">
        <f t="shared" si="9"/>
        <v>0</v>
      </c>
      <c r="I108" s="753" t="s">
        <v>88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</row>
    <row r="109" spans="1:22" ht="15.75" customHeight="1">
      <c r="A109" s="764" t="s">
        <v>1652</v>
      </c>
      <c r="B109" s="749" t="s">
        <v>1653</v>
      </c>
      <c r="C109" s="767" t="s">
        <v>122</v>
      </c>
      <c r="D109" s="761">
        <v>27</v>
      </c>
      <c r="E109" s="761">
        <v>14.63</v>
      </c>
      <c r="F109" s="762"/>
      <c r="G109" s="763"/>
      <c r="H109" s="761">
        <f t="shared" si="9"/>
        <v>0</v>
      </c>
      <c r="I109" s="753" t="s">
        <v>88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</row>
    <row r="110" spans="1:22" ht="15.75" customHeight="1">
      <c r="A110" s="764" t="s">
        <v>1654</v>
      </c>
      <c r="B110" s="749" t="s">
        <v>1655</v>
      </c>
      <c r="C110" s="767" t="s">
        <v>122</v>
      </c>
      <c r="D110" s="761">
        <v>55</v>
      </c>
      <c r="E110" s="761">
        <v>29.79</v>
      </c>
      <c r="F110" s="762"/>
      <c r="G110" s="763"/>
      <c r="H110" s="761">
        <f t="shared" si="9"/>
        <v>0</v>
      </c>
      <c r="I110" s="753" t="s">
        <v>88</v>
      </c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</row>
    <row r="111" spans="1:22" ht="15.75" customHeight="1">
      <c r="A111" s="764" t="s">
        <v>1656</v>
      </c>
      <c r="B111" s="749" t="s">
        <v>1657</v>
      </c>
      <c r="C111" s="767" t="s">
        <v>122</v>
      </c>
      <c r="D111" s="761">
        <v>70</v>
      </c>
      <c r="E111" s="761">
        <v>37.92</v>
      </c>
      <c r="F111" s="762"/>
      <c r="G111" s="763"/>
      <c r="H111" s="761">
        <f>E111*G111</f>
        <v>0</v>
      </c>
      <c r="I111" s="753" t="s">
        <v>88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</row>
    <row r="112" spans="1:22" ht="24.75" customHeight="1">
      <c r="A112" s="450" t="s">
        <v>1658</v>
      </c>
      <c r="B112" s="469"/>
      <c r="C112" s="456"/>
      <c r="D112" s="453"/>
      <c r="E112" s="453"/>
      <c r="F112" s="455"/>
      <c r="G112" s="650"/>
      <c r="H112" s="453"/>
      <c r="I112" s="456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</row>
    <row r="113" spans="1:22" ht="15.75" customHeight="1">
      <c r="A113" s="987" t="s">
        <v>1659</v>
      </c>
      <c r="B113" s="986" t="s">
        <v>1660</v>
      </c>
      <c r="C113" s="987" t="s">
        <v>65</v>
      </c>
      <c r="D113" s="977">
        <v>11</v>
      </c>
      <c r="E113" s="977">
        <f>D113/1.2*Sheet1!$A$8</f>
        <v>5.9583333333333339</v>
      </c>
      <c r="F113" s="762"/>
      <c r="G113" s="763"/>
      <c r="H113" s="761">
        <f t="shared" ref="H113:H120" si="10">E113*G113</f>
        <v>0</v>
      </c>
      <c r="I113" s="906">
        <v>5063129001605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</row>
    <row r="114" spans="1:22" ht="15.75" customHeight="1">
      <c r="A114" s="987" t="s">
        <v>1661</v>
      </c>
      <c r="B114" s="986" t="s">
        <v>1662</v>
      </c>
      <c r="C114" s="987" t="s">
        <v>65</v>
      </c>
      <c r="D114" s="977">
        <v>11</v>
      </c>
      <c r="E114" s="977">
        <f>D114/1.2*Sheet1!$A$8</f>
        <v>5.9583333333333339</v>
      </c>
      <c r="F114" s="762"/>
      <c r="G114" s="763"/>
      <c r="H114" s="761">
        <f t="shared" si="10"/>
        <v>0</v>
      </c>
      <c r="I114" s="906">
        <v>5063129001599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</row>
    <row r="115" spans="1:22" ht="15.75" customHeight="1">
      <c r="A115" s="1068" t="s">
        <v>1663</v>
      </c>
      <c r="B115" s="1069" t="s">
        <v>1664</v>
      </c>
      <c r="C115" s="1068" t="s">
        <v>65</v>
      </c>
      <c r="D115" s="1070">
        <v>11</v>
      </c>
      <c r="E115" s="1070">
        <f>D115/1.2*Sheet1!$A$8</f>
        <v>5.9583333333333339</v>
      </c>
      <c r="F115" s="1164"/>
      <c r="G115" s="778"/>
      <c r="H115" s="777">
        <f t="shared" si="10"/>
        <v>0</v>
      </c>
      <c r="I115" s="1071">
        <v>5063129022044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</row>
    <row r="116" spans="1:22" ht="15.75" customHeight="1">
      <c r="A116" s="987" t="s">
        <v>1665</v>
      </c>
      <c r="B116" s="986" t="s">
        <v>1666</v>
      </c>
      <c r="C116" s="987" t="s">
        <v>65</v>
      </c>
      <c r="D116" s="977">
        <v>11</v>
      </c>
      <c r="E116" s="977">
        <f>D116/1.2*Sheet1!$A$8</f>
        <v>5.9583333333333339</v>
      </c>
      <c r="F116" s="762"/>
      <c r="G116" s="763"/>
      <c r="H116" s="761">
        <f t="shared" si="10"/>
        <v>0</v>
      </c>
      <c r="I116" s="906">
        <v>5063129022051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</row>
    <row r="117" spans="1:22" ht="15.75" customHeight="1">
      <c r="A117" s="987" t="s">
        <v>1667</v>
      </c>
      <c r="B117" s="986" t="s">
        <v>1668</v>
      </c>
      <c r="C117" s="987" t="s">
        <v>65</v>
      </c>
      <c r="D117" s="977">
        <v>30</v>
      </c>
      <c r="E117" s="977">
        <f>D117/1.2*Sheet1!$A$8</f>
        <v>16.25</v>
      </c>
      <c r="F117" s="762"/>
      <c r="G117" s="763"/>
      <c r="H117" s="761">
        <f t="shared" si="10"/>
        <v>0</v>
      </c>
      <c r="I117" s="906">
        <v>5063129000844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</row>
    <row r="118" spans="1:22" ht="15.75" customHeight="1">
      <c r="A118" s="987" t="s">
        <v>1669</v>
      </c>
      <c r="B118" s="986" t="s">
        <v>1670</v>
      </c>
      <c r="C118" s="987" t="s">
        <v>65</v>
      </c>
      <c r="D118" s="977">
        <v>30</v>
      </c>
      <c r="E118" s="977">
        <f>D118/1.2*Sheet1!$A$8</f>
        <v>16.25</v>
      </c>
      <c r="F118" s="762"/>
      <c r="G118" s="763"/>
      <c r="H118" s="761">
        <f t="shared" si="10"/>
        <v>0</v>
      </c>
      <c r="I118" s="906">
        <v>5063129000905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</row>
    <row r="119" spans="1:22" ht="15.75" customHeight="1">
      <c r="A119" s="987" t="s">
        <v>1671</v>
      </c>
      <c r="B119" s="986" t="s">
        <v>1672</v>
      </c>
      <c r="C119" s="987" t="s">
        <v>65</v>
      </c>
      <c r="D119" s="977">
        <v>42</v>
      </c>
      <c r="E119" s="977">
        <f>D119/1.2*Sheet1!$A$8</f>
        <v>22.75</v>
      </c>
      <c r="F119" s="762"/>
      <c r="G119" s="763"/>
      <c r="H119" s="761">
        <f t="shared" si="10"/>
        <v>0</v>
      </c>
      <c r="I119" s="906">
        <v>5014429060144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</row>
    <row r="120" spans="1:22" ht="15.75" customHeight="1">
      <c r="A120" s="987" t="s">
        <v>1673</v>
      </c>
      <c r="B120" s="986" t="s">
        <v>1674</v>
      </c>
      <c r="C120" s="987" t="s">
        <v>65</v>
      </c>
      <c r="D120" s="977">
        <v>42</v>
      </c>
      <c r="E120" s="977">
        <f>D120/1.2*Sheet1!$A$8</f>
        <v>22.75</v>
      </c>
      <c r="F120" s="762"/>
      <c r="G120" s="763"/>
      <c r="H120" s="761">
        <f t="shared" si="10"/>
        <v>0</v>
      </c>
      <c r="I120" s="906">
        <v>5063129001711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</row>
    <row r="121" spans="1:22" ht="23.25">
      <c r="A121" s="450" t="s">
        <v>1675</v>
      </c>
      <c r="B121" s="469"/>
      <c r="C121" s="456"/>
      <c r="D121" s="453"/>
      <c r="E121" s="453"/>
      <c r="F121" s="455"/>
      <c r="G121" s="650"/>
      <c r="H121" s="453"/>
      <c r="I121" s="456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</row>
    <row r="122" spans="1:22" ht="15.75" customHeight="1">
      <c r="A122" s="52" t="s">
        <v>97</v>
      </c>
      <c r="B122" s="646"/>
      <c r="C122" s="41"/>
      <c r="D122" s="53"/>
      <c r="E122" s="53"/>
      <c r="F122" s="584"/>
      <c r="G122" s="584"/>
      <c r="H122" s="53"/>
      <c r="I122" s="647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</row>
    <row r="123" spans="1:22" ht="15.75" customHeight="1">
      <c r="A123" s="947" t="s">
        <v>1676</v>
      </c>
      <c r="B123" s="948" t="s">
        <v>1677</v>
      </c>
      <c r="C123" s="949" t="s">
        <v>100</v>
      </c>
      <c r="D123" s="950">
        <v>7.25</v>
      </c>
      <c r="E123" s="950">
        <v>4.71</v>
      </c>
      <c r="F123" s="988"/>
      <c r="G123" s="200"/>
      <c r="H123" s="648">
        <f t="shared" ref="H123" si="11">E123*G123</f>
        <v>0</v>
      </c>
      <c r="I123" s="929" t="s">
        <v>88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</row>
    <row r="124" spans="1:22" ht="15.75" customHeight="1">
      <c r="A124" s="947" t="s">
        <v>1678</v>
      </c>
      <c r="B124" s="948" t="s">
        <v>1679</v>
      </c>
      <c r="C124" s="949" t="s">
        <v>100</v>
      </c>
      <c r="D124" s="950">
        <v>7.25</v>
      </c>
      <c r="E124" s="950">
        <v>4.71</v>
      </c>
      <c r="F124" s="951"/>
      <c r="G124" s="200"/>
      <c r="H124" s="648">
        <f t="shared" ref="H124" si="12">E124*G124</f>
        <v>0</v>
      </c>
      <c r="I124" s="929" t="s">
        <v>88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</row>
    <row r="125" spans="1:22" ht="15.75" customHeight="1">
      <c r="A125" s="947" t="s">
        <v>1680</v>
      </c>
      <c r="B125" s="948" t="s">
        <v>1681</v>
      </c>
      <c r="C125" s="949" t="s">
        <v>100</v>
      </c>
      <c r="D125" s="950">
        <v>7.25</v>
      </c>
      <c r="E125" s="950">
        <v>4.71</v>
      </c>
      <c r="F125" s="951"/>
      <c r="G125" s="200"/>
      <c r="H125" s="648">
        <f t="shared" ref="H125:H129" si="13">E125*G125</f>
        <v>0</v>
      </c>
      <c r="I125" s="929" t="s">
        <v>88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</row>
    <row r="126" spans="1:22" ht="15.75" customHeight="1">
      <c r="A126" s="756" t="s">
        <v>1682</v>
      </c>
      <c r="B126" s="757" t="s">
        <v>1683</v>
      </c>
      <c r="C126" s="750" t="s">
        <v>100</v>
      </c>
      <c r="D126" s="751">
        <v>7.25</v>
      </c>
      <c r="E126" s="751">
        <v>4.71</v>
      </c>
      <c r="F126" s="776"/>
      <c r="G126" s="200"/>
      <c r="H126" s="648">
        <f t="shared" si="13"/>
        <v>0</v>
      </c>
      <c r="I126" s="753" t="s">
        <v>88</v>
      </c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</row>
    <row r="127" spans="1:22" ht="15.75" customHeight="1">
      <c r="A127" s="58" t="s">
        <v>1684</v>
      </c>
      <c r="B127" s="59" t="s">
        <v>1685</v>
      </c>
      <c r="C127" s="60" t="s">
        <v>100</v>
      </c>
      <c r="D127" s="61">
        <v>7.25</v>
      </c>
      <c r="E127" s="61">
        <v>4.71</v>
      </c>
      <c r="F127" s="260"/>
      <c r="G127" s="200"/>
      <c r="H127" s="648">
        <f t="shared" si="13"/>
        <v>0</v>
      </c>
      <c r="I127" s="62" t="s">
        <v>88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</row>
    <row r="128" spans="1:22" ht="15.75" customHeight="1">
      <c r="A128" s="73" t="s">
        <v>1686</v>
      </c>
      <c r="B128" s="1179" t="s">
        <v>1687</v>
      </c>
      <c r="C128" s="80" t="s">
        <v>100</v>
      </c>
      <c r="D128" s="648">
        <v>7.25</v>
      </c>
      <c r="E128" s="648">
        <v>4.71</v>
      </c>
      <c r="F128" s="200"/>
      <c r="G128" s="200"/>
      <c r="H128" s="648">
        <f t="shared" si="13"/>
        <v>0</v>
      </c>
      <c r="I128" s="62" t="s">
        <v>88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</row>
    <row r="129" spans="1:22" ht="15.75" customHeight="1">
      <c r="A129" s="73" t="s">
        <v>1688</v>
      </c>
      <c r="B129" s="1179" t="s">
        <v>1689</v>
      </c>
      <c r="C129" s="80" t="s">
        <v>100</v>
      </c>
      <c r="D129" s="648">
        <v>7.25</v>
      </c>
      <c r="E129" s="648">
        <v>4.71</v>
      </c>
      <c r="F129" s="200"/>
      <c r="G129" s="200"/>
      <c r="H129" s="648">
        <f t="shared" si="13"/>
        <v>0</v>
      </c>
      <c r="I129" s="201" t="s">
        <v>88</v>
      </c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</row>
    <row r="130" spans="1:22" ht="15.75" customHeight="1">
      <c r="A130" s="390" t="s">
        <v>1690</v>
      </c>
      <c r="B130" s="391"/>
      <c r="C130" s="392"/>
      <c r="D130" s="393"/>
      <c r="E130" s="392"/>
      <c r="F130" s="394"/>
      <c r="G130" s="395"/>
      <c r="H130" s="392"/>
      <c r="I130" s="396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</row>
    <row r="131" spans="1:22" ht="15.75" customHeight="1">
      <c r="A131" s="201" t="s">
        <v>1691</v>
      </c>
      <c r="B131" s="649" t="s">
        <v>1692</v>
      </c>
      <c r="C131" s="63" t="s">
        <v>837</v>
      </c>
      <c r="D131" s="64">
        <v>48</v>
      </c>
      <c r="E131" s="64">
        <f t="shared" ref="E131:E141" si="14">D131*0.65</f>
        <v>31.200000000000003</v>
      </c>
      <c r="F131" s="239"/>
      <c r="G131" s="234"/>
      <c r="H131" s="259">
        <f t="shared" ref="H131:H141" si="15">E131*G131</f>
        <v>0</v>
      </c>
      <c r="I131" s="201">
        <v>9781958872116</v>
      </c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</row>
    <row r="132" spans="1:22" ht="15.75" customHeight="1">
      <c r="A132" s="75">
        <v>9781950423200</v>
      </c>
      <c r="B132" s="1179" t="s">
        <v>1693</v>
      </c>
      <c r="C132" s="63" t="s">
        <v>837</v>
      </c>
      <c r="D132" s="64">
        <v>42</v>
      </c>
      <c r="E132" s="64">
        <f t="shared" si="14"/>
        <v>27.3</v>
      </c>
      <c r="F132" s="234"/>
      <c r="G132" s="234"/>
      <c r="H132" s="259">
        <f t="shared" si="15"/>
        <v>0</v>
      </c>
      <c r="I132" s="75">
        <v>9781950423200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</row>
    <row r="133" spans="1:22" ht="15.75" customHeight="1">
      <c r="A133" s="75">
        <v>9781950423750</v>
      </c>
      <c r="B133" s="546" t="s">
        <v>1694</v>
      </c>
      <c r="C133" s="498" t="s">
        <v>837</v>
      </c>
      <c r="D133" s="64">
        <v>41</v>
      </c>
      <c r="E133" s="64">
        <f t="shared" si="14"/>
        <v>26.650000000000002</v>
      </c>
      <c r="F133" s="234"/>
      <c r="G133" s="234"/>
      <c r="H133" s="259">
        <f t="shared" si="15"/>
        <v>0</v>
      </c>
      <c r="I133" s="75">
        <v>9781950423750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</row>
    <row r="134" spans="1:22" ht="15.75" customHeight="1">
      <c r="A134" s="75">
        <v>9781950423767</v>
      </c>
      <c r="B134" s="1179" t="s">
        <v>1695</v>
      </c>
      <c r="C134" s="498" t="s">
        <v>837</v>
      </c>
      <c r="D134" s="64">
        <v>32.5</v>
      </c>
      <c r="E134" s="64">
        <f t="shared" si="14"/>
        <v>21.125</v>
      </c>
      <c r="F134" s="234"/>
      <c r="G134" s="234"/>
      <c r="H134" s="259">
        <f t="shared" si="15"/>
        <v>0</v>
      </c>
      <c r="I134" s="75">
        <v>9781950423767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</row>
    <row r="135" spans="1:22" ht="15.75" customHeight="1">
      <c r="A135" s="75">
        <v>9781950423774</v>
      </c>
      <c r="B135" s="1179" t="s">
        <v>1696</v>
      </c>
      <c r="C135" s="498" t="s">
        <v>837</v>
      </c>
      <c r="D135" s="64">
        <v>32.5</v>
      </c>
      <c r="E135" s="64">
        <f t="shared" si="14"/>
        <v>21.125</v>
      </c>
      <c r="F135" s="234"/>
      <c r="G135" s="234"/>
      <c r="H135" s="259">
        <f t="shared" si="15"/>
        <v>0</v>
      </c>
      <c r="I135" s="75">
        <v>9781950423774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1:22" ht="15.75" customHeight="1">
      <c r="A136" s="201">
        <v>9781958872055</v>
      </c>
      <c r="B136" s="288" t="s">
        <v>1697</v>
      </c>
      <c r="C136" s="498" t="s">
        <v>837</v>
      </c>
      <c r="D136" s="64">
        <v>32.5</v>
      </c>
      <c r="E136" s="64">
        <f t="shared" si="14"/>
        <v>21.125</v>
      </c>
      <c r="F136" s="239"/>
      <c r="G136" s="234"/>
      <c r="H136" s="259">
        <f t="shared" si="15"/>
        <v>0</v>
      </c>
      <c r="I136" s="201" t="s">
        <v>1698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</row>
    <row r="137" spans="1:22" ht="15.75" customHeight="1">
      <c r="A137" s="959">
        <v>9781958872062</v>
      </c>
      <c r="B137" s="960" t="s">
        <v>1699</v>
      </c>
      <c r="C137" s="843" t="s">
        <v>837</v>
      </c>
      <c r="D137" s="761">
        <v>32.5</v>
      </c>
      <c r="E137" s="761">
        <f t="shared" si="14"/>
        <v>21.125</v>
      </c>
      <c r="F137" s="762"/>
      <c r="G137" s="763"/>
      <c r="H137" s="761">
        <f t="shared" si="15"/>
        <v>0</v>
      </c>
      <c r="I137" s="959" t="s">
        <v>1700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</row>
    <row r="138" spans="1:22" ht="15.75" customHeight="1">
      <c r="A138" s="264">
        <v>9781958872079</v>
      </c>
      <c r="B138" s="292" t="s">
        <v>1701</v>
      </c>
      <c r="C138" s="498" t="s">
        <v>837</v>
      </c>
      <c r="D138" s="64">
        <v>32.5</v>
      </c>
      <c r="E138" s="64">
        <f t="shared" si="14"/>
        <v>21.125</v>
      </c>
      <c r="F138" s="239"/>
      <c r="G138" s="234"/>
      <c r="H138" s="259">
        <f t="shared" si="15"/>
        <v>0</v>
      </c>
      <c r="I138" s="264" t="s">
        <v>1702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</row>
    <row r="139" spans="1:22" ht="15.75" customHeight="1">
      <c r="A139" s="759">
        <v>9781958872441</v>
      </c>
      <c r="B139" s="757" t="s">
        <v>1703</v>
      </c>
      <c r="C139" s="760" t="s">
        <v>837</v>
      </c>
      <c r="D139" s="761">
        <v>32.5</v>
      </c>
      <c r="E139" s="761">
        <f t="shared" si="14"/>
        <v>21.125</v>
      </c>
      <c r="F139" s="762"/>
      <c r="G139" s="763"/>
      <c r="H139" s="761">
        <f t="shared" si="15"/>
        <v>0</v>
      </c>
      <c r="I139" s="759">
        <v>9781958872441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</row>
    <row r="140" spans="1:22" ht="15.75" customHeight="1">
      <c r="A140" s="759">
        <v>9781958872451</v>
      </c>
      <c r="B140" s="757" t="s">
        <v>1704</v>
      </c>
      <c r="C140" s="760" t="s">
        <v>837</v>
      </c>
      <c r="D140" s="761">
        <v>32.5</v>
      </c>
      <c r="E140" s="761">
        <f t="shared" si="14"/>
        <v>21.125</v>
      </c>
      <c r="F140" s="762"/>
      <c r="G140" s="763"/>
      <c r="H140" s="761">
        <f t="shared" si="15"/>
        <v>0</v>
      </c>
      <c r="I140" s="759">
        <v>9781958872451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</row>
    <row r="141" spans="1:22" ht="15.75" customHeight="1">
      <c r="A141" s="759">
        <v>9781958872468</v>
      </c>
      <c r="B141" s="757" t="s">
        <v>1705</v>
      </c>
      <c r="C141" s="760" t="s">
        <v>837</v>
      </c>
      <c r="D141" s="761">
        <v>32.5</v>
      </c>
      <c r="E141" s="761">
        <f t="shared" si="14"/>
        <v>21.125</v>
      </c>
      <c r="F141" s="762"/>
      <c r="G141" s="763"/>
      <c r="H141" s="761">
        <f t="shared" si="15"/>
        <v>0</v>
      </c>
      <c r="I141" s="759">
        <v>9781958872468</v>
      </c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</row>
    <row r="142" spans="1:22" ht="15.75" customHeight="1">
      <c r="A142" s="926" t="s">
        <v>1706</v>
      </c>
      <c r="B142" s="796"/>
      <c r="C142" s="927"/>
      <c r="D142" s="928"/>
      <c r="E142" s="928"/>
      <c r="F142" s="938"/>
      <c r="G142" s="928"/>
      <c r="H142" s="928"/>
      <c r="I142" s="927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</row>
    <row r="143" spans="1:22" ht="15.75" customHeight="1">
      <c r="A143" s="868" t="s">
        <v>1707</v>
      </c>
      <c r="B143" s="869" t="s">
        <v>1708</v>
      </c>
      <c r="C143" s="976" t="s">
        <v>837</v>
      </c>
      <c r="D143" s="977">
        <v>55</v>
      </c>
      <c r="E143" s="977">
        <f>D143*0.65</f>
        <v>35.75</v>
      </c>
      <c r="F143" s="762"/>
      <c r="G143" s="763"/>
      <c r="H143" s="761">
        <f t="shared" ref="H143:H144" si="16">E143*G143</f>
        <v>0</v>
      </c>
      <c r="I143" s="1015" t="s">
        <v>80</v>
      </c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</row>
    <row r="144" spans="1:22" ht="15.75" customHeight="1">
      <c r="A144" s="868" t="s">
        <v>1709</v>
      </c>
      <c r="B144" s="869" t="s">
        <v>1710</v>
      </c>
      <c r="C144" s="976" t="s">
        <v>837</v>
      </c>
      <c r="D144" s="977">
        <v>19.95</v>
      </c>
      <c r="E144" s="977">
        <f>D144*0.65</f>
        <v>12.967499999999999</v>
      </c>
      <c r="F144" s="762"/>
      <c r="G144" s="763"/>
      <c r="H144" s="761">
        <f t="shared" si="16"/>
        <v>0</v>
      </c>
      <c r="I144" s="1015" t="s">
        <v>80</v>
      </c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</row>
    <row r="145" spans="1:22" ht="15.75" customHeight="1">
      <c r="A145" s="926" t="s">
        <v>1711</v>
      </c>
      <c r="B145" s="796"/>
      <c r="C145" s="927"/>
      <c r="D145" s="928"/>
      <c r="E145" s="928"/>
      <c r="F145" s="938"/>
      <c r="G145" s="928"/>
      <c r="H145" s="928"/>
      <c r="I145" s="927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</row>
    <row r="146" spans="1:22" ht="15.75" customHeight="1">
      <c r="A146" s="903" t="s">
        <v>1712</v>
      </c>
      <c r="B146" s="918" t="s">
        <v>1713</v>
      </c>
      <c r="C146" s="976" t="s">
        <v>837</v>
      </c>
      <c r="D146" s="977">
        <v>49</v>
      </c>
      <c r="E146" s="977">
        <f>D146*0.65</f>
        <v>31.85</v>
      </c>
      <c r="F146" s="762"/>
      <c r="G146" s="763"/>
      <c r="H146" s="761">
        <f t="shared" ref="H146" si="17">E146*G146</f>
        <v>0</v>
      </c>
      <c r="I146" s="969">
        <v>9783000758973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</row>
    <row r="147" spans="1:22" ht="21" customHeight="1">
      <c r="A147" s="450" t="s">
        <v>1714</v>
      </c>
      <c r="B147" s="469"/>
      <c r="C147" s="456"/>
      <c r="D147" s="453"/>
      <c r="E147" s="453"/>
      <c r="F147" s="455"/>
      <c r="G147" s="650"/>
      <c r="H147" s="453"/>
      <c r="I147" s="456"/>
      <c r="J147" s="470"/>
      <c r="K147" s="470"/>
      <c r="L147" s="470"/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</row>
    <row r="148" spans="1:22" ht="21" customHeight="1">
      <c r="A148" s="1115" t="s">
        <v>1715</v>
      </c>
      <c r="B148" s="1116"/>
      <c r="C148" s="1117"/>
      <c r="D148" s="1118"/>
      <c r="E148" s="1118"/>
      <c r="F148" s="1119"/>
      <c r="G148" s="1120"/>
      <c r="H148" s="1118"/>
      <c r="I148" s="1121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</row>
    <row r="149" spans="1:22" ht="41.25" customHeight="1">
      <c r="A149" s="1122" t="s">
        <v>1716</v>
      </c>
      <c r="B149" s="1123"/>
      <c r="C149" s="1124"/>
      <c r="D149" s="1125"/>
      <c r="E149" s="1125"/>
      <c r="F149" s="1126"/>
      <c r="G149" s="1127"/>
      <c r="H149" s="1125"/>
      <c r="I149" s="1128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</row>
    <row r="150" spans="1:22" ht="41.25" customHeight="1">
      <c r="A150" s="1109" t="s">
        <v>1717</v>
      </c>
      <c r="B150" s="1129"/>
      <c r="C150" s="1130"/>
      <c r="D150" s="1131"/>
      <c r="E150" s="1131"/>
      <c r="F150" s="1132"/>
      <c r="G150" s="1133"/>
      <c r="H150" s="1131"/>
      <c r="I150" s="1134"/>
      <c r="J150" s="470"/>
      <c r="K150" s="470"/>
      <c r="L150" s="470"/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</row>
    <row r="151" spans="1:22" ht="15.75" customHeight="1">
      <c r="A151" s="1135" t="s">
        <v>1718</v>
      </c>
      <c r="B151" s="1136" t="s">
        <v>1719</v>
      </c>
      <c r="C151" s="1137" t="s">
        <v>1720</v>
      </c>
      <c r="D151" s="1138">
        <v>62.5</v>
      </c>
      <c r="E151" s="1138">
        <f t="shared" ref="E151:E184" si="18">D151/1.2*0.7</f>
        <v>36.458333333333336</v>
      </c>
      <c r="F151" s="1139"/>
      <c r="G151" s="1139"/>
      <c r="H151" s="1138">
        <f t="shared" ref="H151:H184" si="19">SUM(E151*G151)</f>
        <v>0</v>
      </c>
      <c r="I151" s="1137" t="s">
        <v>88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</row>
    <row r="152" spans="1:22" ht="15.75" customHeight="1">
      <c r="A152" s="1073" t="s">
        <v>1721</v>
      </c>
      <c r="B152" s="1094" t="s">
        <v>1722</v>
      </c>
      <c r="C152" s="1077" t="s">
        <v>65</v>
      </c>
      <c r="D152" s="775">
        <v>118.75</v>
      </c>
      <c r="E152" s="775">
        <f t="shared" si="18"/>
        <v>69.270833333333329</v>
      </c>
      <c r="F152" s="835"/>
      <c r="G152" s="835"/>
      <c r="H152" s="775">
        <f t="shared" si="19"/>
        <v>0</v>
      </c>
      <c r="I152" s="1077" t="s">
        <v>88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  <row r="153" spans="1:22" ht="15.75" customHeight="1">
      <c r="A153" s="755" t="s">
        <v>1723</v>
      </c>
      <c r="B153" s="1042" t="s">
        <v>1724</v>
      </c>
      <c r="C153" s="779" t="s">
        <v>65</v>
      </c>
      <c r="D153" s="777">
        <v>30</v>
      </c>
      <c r="E153" s="777">
        <f t="shared" si="18"/>
        <v>17.5</v>
      </c>
      <c r="F153" s="778"/>
      <c r="G153" s="778"/>
      <c r="H153" s="777">
        <f t="shared" si="19"/>
        <v>0</v>
      </c>
      <c r="I153" s="779" t="s">
        <v>88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</row>
    <row r="154" spans="1:22" ht="15.75" customHeight="1">
      <c r="A154" s="1073" t="s">
        <v>1725</v>
      </c>
      <c r="B154" s="1094" t="s">
        <v>1726</v>
      </c>
      <c r="C154" s="1077" t="s">
        <v>65</v>
      </c>
      <c r="D154" s="775">
        <v>30</v>
      </c>
      <c r="E154" s="775">
        <f t="shared" si="18"/>
        <v>17.5</v>
      </c>
      <c r="F154" s="835"/>
      <c r="G154" s="835"/>
      <c r="H154" s="775">
        <f t="shared" si="19"/>
        <v>0</v>
      </c>
      <c r="I154" s="1077" t="s">
        <v>88</v>
      </c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</row>
    <row r="155" spans="1:22" ht="15.75" customHeight="1">
      <c r="A155" s="1073" t="s">
        <v>1727</v>
      </c>
      <c r="B155" s="1094" t="s">
        <v>1728</v>
      </c>
      <c r="C155" s="1077" t="s">
        <v>65</v>
      </c>
      <c r="D155" s="775">
        <v>30</v>
      </c>
      <c r="E155" s="775">
        <f t="shared" si="18"/>
        <v>17.5</v>
      </c>
      <c r="F155" s="835"/>
      <c r="G155" s="835"/>
      <c r="H155" s="775">
        <f t="shared" si="19"/>
        <v>0</v>
      </c>
      <c r="I155" s="1077" t="s">
        <v>88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</row>
    <row r="156" spans="1:22" ht="15.75" customHeight="1">
      <c r="A156" s="755" t="s">
        <v>1729</v>
      </c>
      <c r="B156" s="1042" t="s">
        <v>1730</v>
      </c>
      <c r="C156" s="779" t="s">
        <v>65</v>
      </c>
      <c r="D156" s="777">
        <v>30</v>
      </c>
      <c r="E156" s="777">
        <f t="shared" si="18"/>
        <v>17.5</v>
      </c>
      <c r="F156" s="778"/>
      <c r="G156" s="778"/>
      <c r="H156" s="777">
        <f t="shared" si="19"/>
        <v>0</v>
      </c>
      <c r="I156" s="779" t="s">
        <v>88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</row>
    <row r="157" spans="1:22" ht="15.75" customHeight="1">
      <c r="A157" s="755" t="s">
        <v>1731</v>
      </c>
      <c r="B157" s="1042" t="s">
        <v>1732</v>
      </c>
      <c r="C157" s="779" t="s">
        <v>65</v>
      </c>
      <c r="D157" s="777">
        <v>30</v>
      </c>
      <c r="E157" s="777">
        <f t="shared" si="18"/>
        <v>17.5</v>
      </c>
      <c r="F157" s="778"/>
      <c r="G157" s="778"/>
      <c r="H157" s="777">
        <f t="shared" si="19"/>
        <v>0</v>
      </c>
      <c r="I157" s="779" t="s">
        <v>88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</row>
    <row r="158" spans="1:22" ht="15.75" customHeight="1">
      <c r="A158" s="1073" t="s">
        <v>1733</v>
      </c>
      <c r="B158" s="1094" t="s">
        <v>1734</v>
      </c>
      <c r="C158" s="1077" t="s">
        <v>65</v>
      </c>
      <c r="D158" s="775">
        <v>30</v>
      </c>
      <c r="E158" s="775">
        <f t="shared" si="18"/>
        <v>17.5</v>
      </c>
      <c r="F158" s="835"/>
      <c r="G158" s="835"/>
      <c r="H158" s="775">
        <f t="shared" si="19"/>
        <v>0</v>
      </c>
      <c r="I158" s="1077" t="s">
        <v>88</v>
      </c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</row>
    <row r="159" spans="1:22" ht="15.75" customHeight="1">
      <c r="A159" s="1073" t="s">
        <v>1735</v>
      </c>
      <c r="B159" s="1094" t="s">
        <v>1736</v>
      </c>
      <c r="C159" s="1077" t="s">
        <v>65</v>
      </c>
      <c r="D159" s="775">
        <v>30</v>
      </c>
      <c r="E159" s="775">
        <f t="shared" si="18"/>
        <v>17.5</v>
      </c>
      <c r="F159" s="835"/>
      <c r="G159" s="835"/>
      <c r="H159" s="775">
        <f t="shared" si="19"/>
        <v>0</v>
      </c>
      <c r="I159" s="1077" t="s">
        <v>88</v>
      </c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</row>
    <row r="160" spans="1:22" ht="15.75" customHeight="1">
      <c r="A160" s="1073" t="s">
        <v>1737</v>
      </c>
      <c r="B160" s="1094" t="s">
        <v>1738</v>
      </c>
      <c r="C160" s="1077" t="s">
        <v>65</v>
      </c>
      <c r="D160" s="775">
        <v>30</v>
      </c>
      <c r="E160" s="775">
        <f t="shared" si="18"/>
        <v>17.5</v>
      </c>
      <c r="F160" s="835"/>
      <c r="G160" s="835"/>
      <c r="H160" s="775">
        <f t="shared" si="19"/>
        <v>0</v>
      </c>
      <c r="I160" s="1077" t="s">
        <v>88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</row>
    <row r="161" spans="1:22" ht="15.75" customHeight="1">
      <c r="A161" s="1073" t="s">
        <v>1739</v>
      </c>
      <c r="B161" s="1094" t="s">
        <v>1740</v>
      </c>
      <c r="C161" s="1077" t="s">
        <v>65</v>
      </c>
      <c r="D161" s="775">
        <v>30</v>
      </c>
      <c r="E161" s="775">
        <f t="shared" si="18"/>
        <v>17.5</v>
      </c>
      <c r="F161" s="835"/>
      <c r="G161" s="835"/>
      <c r="H161" s="775">
        <f t="shared" si="19"/>
        <v>0</v>
      </c>
      <c r="I161" s="1077" t="s">
        <v>88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</row>
    <row r="162" spans="1:22" ht="15.75" customHeight="1">
      <c r="A162" s="1073" t="s">
        <v>1741</v>
      </c>
      <c r="B162" s="1094" t="s">
        <v>1742</v>
      </c>
      <c r="C162" s="1077" t="s">
        <v>65</v>
      </c>
      <c r="D162" s="775">
        <v>30</v>
      </c>
      <c r="E162" s="775">
        <f t="shared" si="18"/>
        <v>17.5</v>
      </c>
      <c r="F162" s="835"/>
      <c r="G162" s="835"/>
      <c r="H162" s="775">
        <f t="shared" si="19"/>
        <v>0</v>
      </c>
      <c r="I162" s="1077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</row>
    <row r="163" spans="1:22" ht="15.75" customHeight="1">
      <c r="A163" s="755" t="s">
        <v>1743</v>
      </c>
      <c r="B163" s="1042" t="s">
        <v>1744</v>
      </c>
      <c r="C163" s="779" t="s">
        <v>65</v>
      </c>
      <c r="D163" s="777">
        <v>30</v>
      </c>
      <c r="E163" s="777">
        <f t="shared" si="18"/>
        <v>17.5</v>
      </c>
      <c r="F163" s="778"/>
      <c r="G163" s="778"/>
      <c r="H163" s="777">
        <f t="shared" si="19"/>
        <v>0</v>
      </c>
      <c r="I163" s="779" t="s">
        <v>88</v>
      </c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</row>
    <row r="164" spans="1:22" ht="15.75" customHeight="1">
      <c r="A164" s="755" t="s">
        <v>1745</v>
      </c>
      <c r="B164" s="1042" t="s">
        <v>1746</v>
      </c>
      <c r="C164" s="779" t="s">
        <v>65</v>
      </c>
      <c r="D164" s="777">
        <v>30</v>
      </c>
      <c r="E164" s="777">
        <f t="shared" si="18"/>
        <v>17.5</v>
      </c>
      <c r="F164" s="778"/>
      <c r="G164" s="778"/>
      <c r="H164" s="777">
        <f t="shared" si="19"/>
        <v>0</v>
      </c>
      <c r="I164" s="779" t="s">
        <v>88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</row>
    <row r="165" spans="1:22" ht="15.75" customHeight="1">
      <c r="A165" s="755" t="s">
        <v>1747</v>
      </c>
      <c r="B165" s="1042" t="s">
        <v>1748</v>
      </c>
      <c r="C165" s="779" t="s">
        <v>65</v>
      </c>
      <c r="D165" s="777">
        <v>30</v>
      </c>
      <c r="E165" s="777">
        <f t="shared" si="18"/>
        <v>17.5</v>
      </c>
      <c r="F165" s="778"/>
      <c r="G165" s="778"/>
      <c r="H165" s="777">
        <f t="shared" si="19"/>
        <v>0</v>
      </c>
      <c r="I165" s="779" t="s">
        <v>88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</row>
    <row r="166" spans="1:22" ht="15.75" customHeight="1">
      <c r="A166" s="1073" t="s">
        <v>1749</v>
      </c>
      <c r="B166" s="1094" t="s">
        <v>1750</v>
      </c>
      <c r="C166" s="1077" t="s">
        <v>65</v>
      </c>
      <c r="D166" s="775">
        <v>30</v>
      </c>
      <c r="E166" s="775">
        <f t="shared" si="18"/>
        <v>17.5</v>
      </c>
      <c r="F166" s="835"/>
      <c r="G166" s="835"/>
      <c r="H166" s="775">
        <f t="shared" si="19"/>
        <v>0</v>
      </c>
      <c r="I166" s="1077" t="s">
        <v>88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</row>
    <row r="167" spans="1:22" ht="15.75" customHeight="1">
      <c r="A167" s="1073" t="s">
        <v>1751</v>
      </c>
      <c r="B167" s="1094" t="s">
        <v>1752</v>
      </c>
      <c r="C167" s="1077" t="s">
        <v>65</v>
      </c>
      <c r="D167" s="775">
        <v>30</v>
      </c>
      <c r="E167" s="775">
        <f t="shared" si="18"/>
        <v>17.5</v>
      </c>
      <c r="F167" s="835"/>
      <c r="G167" s="835"/>
      <c r="H167" s="775">
        <f t="shared" si="19"/>
        <v>0</v>
      </c>
      <c r="I167" s="1077" t="s">
        <v>88</v>
      </c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</row>
    <row r="168" spans="1:22" ht="15.75" customHeight="1">
      <c r="A168" s="755" t="s">
        <v>1753</v>
      </c>
      <c r="B168" s="1042" t="s">
        <v>1754</v>
      </c>
      <c r="C168" s="779" t="s">
        <v>65</v>
      </c>
      <c r="D168" s="777">
        <v>30</v>
      </c>
      <c r="E168" s="777">
        <f t="shared" si="18"/>
        <v>17.5</v>
      </c>
      <c r="F168" s="778"/>
      <c r="G168" s="778"/>
      <c r="H168" s="777">
        <f t="shared" si="19"/>
        <v>0</v>
      </c>
      <c r="I168" s="779" t="s">
        <v>88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</row>
    <row r="169" spans="1:22" ht="15.75" customHeight="1">
      <c r="A169" s="1073" t="s">
        <v>1755</v>
      </c>
      <c r="B169" s="1094" t="s">
        <v>1756</v>
      </c>
      <c r="C169" s="1077" t="s">
        <v>65</v>
      </c>
      <c r="D169" s="775">
        <v>30</v>
      </c>
      <c r="E169" s="775">
        <f t="shared" si="18"/>
        <v>17.5</v>
      </c>
      <c r="F169" s="835"/>
      <c r="G169" s="835"/>
      <c r="H169" s="775">
        <f t="shared" si="19"/>
        <v>0</v>
      </c>
      <c r="I169" s="1077" t="s">
        <v>88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</row>
    <row r="170" spans="1:22" ht="15.75" customHeight="1">
      <c r="A170" s="1073" t="s">
        <v>1757</v>
      </c>
      <c r="B170" s="1094" t="s">
        <v>1758</v>
      </c>
      <c r="C170" s="1077" t="s">
        <v>65</v>
      </c>
      <c r="D170" s="775">
        <v>30</v>
      </c>
      <c r="E170" s="775">
        <f t="shared" si="18"/>
        <v>17.5</v>
      </c>
      <c r="F170" s="835"/>
      <c r="G170" s="835"/>
      <c r="H170" s="775">
        <f t="shared" si="19"/>
        <v>0</v>
      </c>
      <c r="I170" s="1077" t="s">
        <v>88</v>
      </c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</row>
    <row r="171" spans="1:22" ht="15.75" customHeight="1">
      <c r="A171" s="755" t="s">
        <v>1759</v>
      </c>
      <c r="B171" s="1042" t="s">
        <v>1760</v>
      </c>
      <c r="C171" s="779" t="s">
        <v>65</v>
      </c>
      <c r="D171" s="777">
        <v>30</v>
      </c>
      <c r="E171" s="777">
        <f t="shared" si="18"/>
        <v>17.5</v>
      </c>
      <c r="F171" s="778"/>
      <c r="G171" s="778"/>
      <c r="H171" s="777">
        <f t="shared" si="19"/>
        <v>0</v>
      </c>
      <c r="I171" s="779" t="s">
        <v>88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</row>
    <row r="172" spans="1:22" ht="15.75" customHeight="1">
      <c r="A172" s="755" t="s">
        <v>1761</v>
      </c>
      <c r="B172" s="1042" t="s">
        <v>1762</v>
      </c>
      <c r="C172" s="779" t="s">
        <v>65</v>
      </c>
      <c r="D172" s="777">
        <v>30</v>
      </c>
      <c r="E172" s="777">
        <f t="shared" si="18"/>
        <v>17.5</v>
      </c>
      <c r="F172" s="778"/>
      <c r="G172" s="778"/>
      <c r="H172" s="777">
        <f t="shared" si="19"/>
        <v>0</v>
      </c>
      <c r="I172" s="779" t="s">
        <v>88</v>
      </c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</row>
    <row r="173" spans="1:22" ht="15.75" customHeight="1">
      <c r="A173" s="1073" t="s">
        <v>1763</v>
      </c>
      <c r="B173" s="1094" t="s">
        <v>1764</v>
      </c>
      <c r="C173" s="1077" t="s">
        <v>65</v>
      </c>
      <c r="D173" s="775">
        <v>30</v>
      </c>
      <c r="E173" s="775">
        <f t="shared" si="18"/>
        <v>17.5</v>
      </c>
      <c r="F173" s="835"/>
      <c r="G173" s="835"/>
      <c r="H173" s="775">
        <f t="shared" si="19"/>
        <v>0</v>
      </c>
      <c r="I173" s="1077" t="s">
        <v>88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</row>
    <row r="174" spans="1:22" ht="15.75" customHeight="1">
      <c r="A174" s="1073" t="s">
        <v>1765</v>
      </c>
      <c r="B174" s="1094" t="s">
        <v>1766</v>
      </c>
      <c r="C174" s="1077" t="s">
        <v>65</v>
      </c>
      <c r="D174" s="775">
        <v>30</v>
      </c>
      <c r="E174" s="775">
        <f t="shared" si="18"/>
        <v>17.5</v>
      </c>
      <c r="F174" s="835"/>
      <c r="G174" s="835"/>
      <c r="H174" s="775">
        <f t="shared" si="19"/>
        <v>0</v>
      </c>
      <c r="I174" s="1077" t="s">
        <v>88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</row>
    <row r="175" spans="1:22" ht="15.75" customHeight="1">
      <c r="A175" s="1073" t="s">
        <v>1767</v>
      </c>
      <c r="B175" s="1094" t="s">
        <v>1768</v>
      </c>
      <c r="C175" s="1077" t="s">
        <v>65</v>
      </c>
      <c r="D175" s="775">
        <v>21.5</v>
      </c>
      <c r="E175" s="775">
        <f t="shared" si="18"/>
        <v>12.541666666666666</v>
      </c>
      <c r="F175" s="835"/>
      <c r="G175" s="835"/>
      <c r="H175" s="775">
        <f t="shared" si="19"/>
        <v>0</v>
      </c>
      <c r="I175" s="1077" t="s">
        <v>88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</row>
    <row r="176" spans="1:22" ht="15.75" customHeight="1">
      <c r="A176" s="1073" t="s">
        <v>1769</v>
      </c>
      <c r="B176" s="1094" t="s">
        <v>1770</v>
      </c>
      <c r="C176" s="1077" t="s">
        <v>65</v>
      </c>
      <c r="D176" s="775">
        <v>21.5</v>
      </c>
      <c r="E176" s="775">
        <f t="shared" si="18"/>
        <v>12.541666666666666</v>
      </c>
      <c r="F176" s="835"/>
      <c r="G176" s="835"/>
      <c r="H176" s="775">
        <f t="shared" si="19"/>
        <v>0</v>
      </c>
      <c r="I176" s="1077" t="s">
        <v>88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</row>
    <row r="177" spans="1:22" ht="15.75" customHeight="1">
      <c r="A177" s="1073" t="s">
        <v>1771</v>
      </c>
      <c r="B177" s="1094" t="s">
        <v>1772</v>
      </c>
      <c r="C177" s="1077" t="s">
        <v>65</v>
      </c>
      <c r="D177" s="775">
        <v>24</v>
      </c>
      <c r="E177" s="775">
        <f t="shared" si="18"/>
        <v>14</v>
      </c>
      <c r="F177" s="835"/>
      <c r="G177" s="835"/>
      <c r="H177" s="775">
        <f t="shared" si="19"/>
        <v>0</v>
      </c>
      <c r="I177" s="1077" t="s">
        <v>88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</row>
    <row r="178" spans="1:22" ht="15.75" customHeight="1">
      <c r="A178" s="1073" t="s">
        <v>1773</v>
      </c>
      <c r="B178" s="1094" t="s">
        <v>1774</v>
      </c>
      <c r="C178" s="1077" t="s">
        <v>65</v>
      </c>
      <c r="D178" s="775">
        <v>30</v>
      </c>
      <c r="E178" s="775">
        <f t="shared" si="18"/>
        <v>17.5</v>
      </c>
      <c r="F178" s="835"/>
      <c r="G178" s="835"/>
      <c r="H178" s="775">
        <f t="shared" si="19"/>
        <v>0</v>
      </c>
      <c r="I178" s="1077" t="s">
        <v>88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</row>
    <row r="179" spans="1:22" ht="15.75" customHeight="1">
      <c r="A179" s="1073" t="s">
        <v>1775</v>
      </c>
      <c r="B179" s="1094" t="s">
        <v>1776</v>
      </c>
      <c r="C179" s="1077" t="s">
        <v>65</v>
      </c>
      <c r="D179" s="775">
        <v>30</v>
      </c>
      <c r="E179" s="775">
        <f t="shared" si="18"/>
        <v>17.5</v>
      </c>
      <c r="F179" s="835"/>
      <c r="G179" s="835"/>
      <c r="H179" s="775">
        <f t="shared" si="19"/>
        <v>0</v>
      </c>
      <c r="I179" s="1077" t="s">
        <v>88</v>
      </c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</row>
    <row r="180" spans="1:22" ht="15.75" customHeight="1">
      <c r="A180" s="1073" t="s">
        <v>1777</v>
      </c>
      <c r="B180" s="1094" t="s">
        <v>1778</v>
      </c>
      <c r="C180" s="1077" t="s">
        <v>65</v>
      </c>
      <c r="D180" s="775">
        <v>30</v>
      </c>
      <c r="E180" s="775">
        <f t="shared" si="18"/>
        <v>17.5</v>
      </c>
      <c r="F180" s="835"/>
      <c r="G180" s="835"/>
      <c r="H180" s="775">
        <f t="shared" si="19"/>
        <v>0</v>
      </c>
      <c r="I180" s="1077" t="s">
        <v>88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</row>
    <row r="181" spans="1:22" ht="15.75" customHeight="1">
      <c r="A181" s="1073" t="s">
        <v>1779</v>
      </c>
      <c r="B181" s="1094" t="s">
        <v>1780</v>
      </c>
      <c r="C181" s="1077" t="s">
        <v>65</v>
      </c>
      <c r="D181" s="775">
        <v>30</v>
      </c>
      <c r="E181" s="775">
        <f t="shared" si="18"/>
        <v>17.5</v>
      </c>
      <c r="F181" s="835"/>
      <c r="G181" s="835"/>
      <c r="H181" s="775">
        <f t="shared" si="19"/>
        <v>0</v>
      </c>
      <c r="I181" s="1077" t="s">
        <v>88</v>
      </c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</row>
    <row r="182" spans="1:22" ht="15.75" customHeight="1">
      <c r="A182" s="1073" t="s">
        <v>1781</v>
      </c>
      <c r="B182" s="1094" t="s">
        <v>1782</v>
      </c>
      <c r="C182" s="1077" t="s">
        <v>65</v>
      </c>
      <c r="D182" s="775">
        <v>30</v>
      </c>
      <c r="E182" s="775">
        <f t="shared" si="18"/>
        <v>17.5</v>
      </c>
      <c r="F182" s="835"/>
      <c r="G182" s="835"/>
      <c r="H182" s="775">
        <f t="shared" si="19"/>
        <v>0</v>
      </c>
      <c r="I182" s="1077" t="s">
        <v>88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</row>
    <row r="183" spans="1:22" ht="15.75" customHeight="1">
      <c r="A183" s="1073" t="s">
        <v>1783</v>
      </c>
      <c r="B183" s="1094" t="s">
        <v>1784</v>
      </c>
      <c r="C183" s="1077" t="s">
        <v>65</v>
      </c>
      <c r="D183" s="775">
        <v>30</v>
      </c>
      <c r="E183" s="775">
        <f t="shared" si="18"/>
        <v>17.5</v>
      </c>
      <c r="F183" s="835"/>
      <c r="G183" s="835"/>
      <c r="H183" s="775">
        <f t="shared" si="19"/>
        <v>0</v>
      </c>
      <c r="I183" s="1077" t="s">
        <v>88</v>
      </c>
      <c r="J183" s="651"/>
      <c r="K183" s="651"/>
      <c r="L183" s="651"/>
      <c r="M183" s="651"/>
      <c r="N183" s="651"/>
      <c r="O183" s="651"/>
      <c r="P183" s="651"/>
      <c r="Q183" s="651"/>
      <c r="R183" s="651"/>
      <c r="S183" s="651"/>
      <c r="T183" s="651"/>
      <c r="U183" s="651"/>
      <c r="V183" s="651"/>
    </row>
    <row r="184" spans="1:22" ht="15.75" customHeight="1">
      <c r="A184" s="1073" t="s">
        <v>1785</v>
      </c>
      <c r="B184" s="1094" t="s">
        <v>1786</v>
      </c>
      <c r="C184" s="1077" t="s">
        <v>65</v>
      </c>
      <c r="D184" s="775">
        <v>30</v>
      </c>
      <c r="E184" s="775">
        <f t="shared" si="18"/>
        <v>17.5</v>
      </c>
      <c r="F184" s="835"/>
      <c r="G184" s="835"/>
      <c r="H184" s="775">
        <f t="shared" si="19"/>
        <v>0</v>
      </c>
      <c r="I184" s="1077" t="s">
        <v>88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</row>
    <row r="185" spans="1:22" ht="15.75" customHeight="1">
      <c r="A185" s="344"/>
      <c r="B185" s="625"/>
      <c r="C185" s="344"/>
      <c r="D185" s="83"/>
      <c r="E185" s="83"/>
      <c r="F185" s="652"/>
      <c r="G185" s="652"/>
      <c r="H185" s="83"/>
      <c r="I185" s="344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</row>
    <row r="186" spans="1:22" ht="15.75" customHeight="1">
      <c r="A186" s="344"/>
      <c r="B186" s="625"/>
      <c r="C186" s="344"/>
      <c r="D186" s="83"/>
      <c r="E186" s="653" t="s">
        <v>136</v>
      </c>
      <c r="F186" s="654"/>
      <c r="G186" s="654"/>
      <c r="H186" s="653">
        <f>SUM(H6:H184)</f>
        <v>0</v>
      </c>
      <c r="I186" s="344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</row>
    <row r="187" spans="1:22" ht="15.75" customHeight="1">
      <c r="A187" s="344"/>
      <c r="B187" s="625"/>
      <c r="C187" s="344"/>
      <c r="D187" s="83"/>
      <c r="E187" s="83"/>
      <c r="F187" s="568"/>
      <c r="G187" s="568"/>
      <c r="H187" s="83"/>
      <c r="I187" s="344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</row>
    <row r="188" spans="1:22" ht="15.75" customHeight="1">
      <c r="A188" s="344"/>
      <c r="B188" s="625"/>
      <c r="C188" s="344"/>
      <c r="D188" s="83"/>
      <c r="E188" s="83"/>
      <c r="F188" s="568"/>
      <c r="G188" s="568"/>
      <c r="H188" s="83"/>
      <c r="I188" s="344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</row>
    <row r="189" spans="1:22" ht="15.75" customHeight="1">
      <c r="A189" s="344"/>
      <c r="B189" s="625"/>
      <c r="C189" s="344"/>
      <c r="D189" s="83"/>
      <c r="E189" s="83"/>
      <c r="F189" s="655"/>
      <c r="G189" s="655"/>
      <c r="H189" s="83"/>
      <c r="I189" s="344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</row>
    <row r="190" spans="1:22" ht="15.75" customHeight="1">
      <c r="A190" s="344"/>
      <c r="B190" s="625"/>
      <c r="C190" s="344"/>
      <c r="D190" s="83"/>
      <c r="E190" s="83"/>
      <c r="F190" s="655"/>
      <c r="G190" s="655"/>
      <c r="H190" s="83"/>
      <c r="I190" s="344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</row>
    <row r="191" spans="1:22" ht="15.75" customHeight="1">
      <c r="A191" s="344"/>
      <c r="B191" s="625"/>
      <c r="C191" s="344"/>
      <c r="D191" s="83"/>
      <c r="E191" s="83"/>
      <c r="F191" s="655"/>
      <c r="G191" s="655"/>
      <c r="H191" s="83"/>
      <c r="I191" s="344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</row>
    <row r="192" spans="1:22" ht="15.75" customHeight="1">
      <c r="A192" s="344"/>
      <c r="B192" s="625"/>
      <c r="C192" s="344"/>
      <c r="D192" s="83"/>
      <c r="E192" s="83"/>
      <c r="F192" s="655"/>
      <c r="G192" s="655"/>
      <c r="H192" s="83"/>
      <c r="I192" s="344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</row>
    <row r="193" spans="1:22" ht="15.75" customHeight="1">
      <c r="A193" s="344"/>
      <c r="B193" s="625"/>
      <c r="C193" s="344"/>
      <c r="D193" s="83"/>
      <c r="E193" s="83"/>
      <c r="F193" s="568"/>
      <c r="G193" s="568"/>
      <c r="H193" s="83"/>
      <c r="I193" s="344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</row>
    <row r="194" spans="1:22" ht="15.75" customHeight="1">
      <c r="A194" s="344"/>
      <c r="B194" s="625"/>
      <c r="C194" s="344"/>
      <c r="D194" s="83"/>
      <c r="E194" s="83"/>
      <c r="F194" s="568"/>
      <c r="G194" s="568"/>
      <c r="H194" s="83"/>
      <c r="I194" s="344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</row>
    <row r="195" spans="1:22" ht="15.75" customHeight="1">
      <c r="A195" s="344"/>
      <c r="B195" s="625"/>
      <c r="C195" s="344"/>
      <c r="D195" s="83"/>
      <c r="E195" s="83"/>
      <c r="F195" s="568"/>
      <c r="G195" s="568"/>
      <c r="H195" s="83"/>
      <c r="I195" s="344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</row>
    <row r="196" spans="1:22" ht="15.75" customHeight="1">
      <c r="A196" s="344"/>
      <c r="B196" s="625"/>
      <c r="C196" s="344"/>
      <c r="D196" s="83"/>
      <c r="E196" s="83"/>
      <c r="F196" s="568"/>
      <c r="G196" s="568"/>
      <c r="H196" s="83"/>
      <c r="I196" s="344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</row>
    <row r="197" spans="1:22" ht="15.75" customHeight="1">
      <c r="A197" s="344"/>
      <c r="B197" s="625"/>
      <c r="C197" s="344"/>
      <c r="D197" s="83"/>
      <c r="E197" s="83"/>
      <c r="F197" s="568"/>
      <c r="G197" s="568"/>
      <c r="H197" s="83"/>
      <c r="I197" s="344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</row>
    <row r="198" spans="1:22" ht="15.75" customHeight="1">
      <c r="A198" s="344"/>
      <c r="B198" s="625"/>
      <c r="C198" s="344"/>
      <c r="D198" s="83"/>
      <c r="E198" s="83"/>
      <c r="F198" s="568"/>
      <c r="G198" s="568"/>
      <c r="H198" s="83"/>
      <c r="I198" s="344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</row>
    <row r="199" spans="1:22" ht="15.75" customHeight="1">
      <c r="A199" s="344"/>
      <c r="B199" s="625"/>
      <c r="C199" s="344"/>
      <c r="D199" s="83"/>
      <c r="E199" s="83"/>
      <c r="F199" s="568"/>
      <c r="G199" s="568"/>
      <c r="H199" s="83"/>
      <c r="I199" s="344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</row>
    <row r="200" spans="1:22" ht="15.75" customHeight="1">
      <c r="A200" s="344"/>
      <c r="B200" s="625"/>
      <c r="C200" s="344"/>
      <c r="D200" s="83"/>
      <c r="E200" s="83"/>
      <c r="F200" s="568"/>
      <c r="G200" s="568"/>
      <c r="H200" s="83"/>
      <c r="I200" s="344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</row>
    <row r="201" spans="1:22" ht="15.75" customHeight="1">
      <c r="A201" s="344"/>
      <c r="B201" s="625"/>
      <c r="C201" s="344"/>
      <c r="D201" s="83"/>
      <c r="E201" s="83"/>
      <c r="F201" s="568"/>
      <c r="G201" s="568"/>
      <c r="H201" s="83"/>
      <c r="I201" s="344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</row>
    <row r="202" spans="1:22" ht="15.75" customHeight="1">
      <c r="A202" s="344"/>
      <c r="B202" s="625"/>
      <c r="C202" s="344"/>
      <c r="D202" s="83"/>
      <c r="E202" s="83"/>
      <c r="F202" s="568"/>
      <c r="G202" s="568"/>
      <c r="H202" s="83"/>
      <c r="I202" s="344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</row>
    <row r="203" spans="1:22" ht="15.75" customHeight="1">
      <c r="A203" s="344"/>
      <c r="B203" s="625"/>
      <c r="C203" s="344"/>
      <c r="D203" s="83"/>
      <c r="E203" s="83"/>
      <c r="F203" s="568"/>
      <c r="G203" s="568"/>
      <c r="H203" s="83"/>
      <c r="I203" s="344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</row>
    <row r="204" spans="1:22" ht="15.75" customHeight="1">
      <c r="A204" s="344"/>
      <c r="B204" s="625"/>
      <c r="C204" s="344"/>
      <c r="D204" s="83"/>
      <c r="E204" s="83"/>
      <c r="F204" s="568"/>
      <c r="G204" s="568"/>
      <c r="H204" s="83"/>
      <c r="I204" s="344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</row>
    <row r="205" spans="1:22" ht="15.75" customHeight="1">
      <c r="A205" s="344"/>
      <c r="B205" s="625"/>
      <c r="C205" s="344"/>
      <c r="D205" s="83"/>
      <c r="E205" s="83"/>
      <c r="F205" s="568"/>
      <c r="G205" s="568"/>
      <c r="H205" s="83"/>
      <c r="I205" s="344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</row>
    <row r="206" spans="1:22" ht="15.75" customHeight="1">
      <c r="A206" s="344"/>
      <c r="B206" s="625"/>
      <c r="C206" s="344"/>
      <c r="D206" s="83"/>
      <c r="E206" s="83"/>
      <c r="F206" s="568"/>
      <c r="G206" s="568"/>
      <c r="H206" s="83"/>
      <c r="I206" s="344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</row>
    <row r="207" spans="1:22" ht="15.75" customHeight="1">
      <c r="A207" s="344"/>
      <c r="B207" s="625"/>
      <c r="C207" s="344"/>
      <c r="D207" s="83"/>
      <c r="E207" s="83"/>
      <c r="F207" s="568"/>
      <c r="G207" s="568"/>
      <c r="H207" s="83"/>
      <c r="I207" s="344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</row>
    <row r="208" spans="1:22" ht="15.75" customHeight="1">
      <c r="A208" s="344"/>
      <c r="B208" s="625"/>
      <c r="C208" s="344"/>
      <c r="D208" s="83"/>
      <c r="E208" s="83"/>
      <c r="F208" s="568"/>
      <c r="G208" s="568"/>
      <c r="H208" s="83"/>
      <c r="I208" s="344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</row>
    <row r="209" spans="1:22" ht="15.75" customHeight="1">
      <c r="A209" s="344"/>
      <c r="B209" s="625"/>
      <c r="C209" s="344"/>
      <c r="D209" s="83"/>
      <c r="E209" s="83"/>
      <c r="F209" s="568"/>
      <c r="G209" s="568"/>
      <c r="H209" s="83"/>
      <c r="I209" s="344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</row>
    <row r="210" spans="1:22" ht="15.75" customHeight="1">
      <c r="A210" s="344"/>
      <c r="B210" s="625"/>
      <c r="C210" s="344"/>
      <c r="D210" s="83"/>
      <c r="E210" s="83"/>
      <c r="F210" s="568"/>
      <c r="G210" s="568"/>
      <c r="H210" s="83"/>
      <c r="I210" s="344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</row>
    <row r="211" spans="1:22" ht="15.75" customHeight="1">
      <c r="A211" s="344"/>
      <c r="B211" s="625"/>
      <c r="C211" s="344"/>
      <c r="D211" s="83"/>
      <c r="E211" s="83"/>
      <c r="F211" s="568"/>
      <c r="G211" s="568"/>
      <c r="H211" s="83"/>
      <c r="I211" s="344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</row>
    <row r="212" spans="1:22" ht="15.75" customHeight="1">
      <c r="A212" s="344"/>
      <c r="B212" s="625"/>
      <c r="C212" s="344"/>
      <c r="D212" s="83"/>
      <c r="E212" s="83"/>
      <c r="F212" s="568"/>
      <c r="G212" s="568"/>
      <c r="H212" s="83"/>
      <c r="I212" s="344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</row>
    <row r="213" spans="1:22" ht="15.75" customHeight="1">
      <c r="A213" s="344"/>
      <c r="B213" s="625"/>
      <c r="C213" s="344"/>
      <c r="D213" s="83"/>
      <c r="E213" s="83"/>
      <c r="F213" s="568"/>
      <c r="G213" s="568"/>
      <c r="H213" s="83"/>
      <c r="I213" s="344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</row>
    <row r="214" spans="1:22" ht="15.75" customHeight="1">
      <c r="A214" s="344"/>
      <c r="B214" s="625"/>
      <c r="C214" s="344"/>
      <c r="D214" s="83"/>
      <c r="E214" s="83"/>
      <c r="F214" s="568"/>
      <c r="G214" s="568"/>
      <c r="H214" s="83"/>
      <c r="I214" s="344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</row>
    <row r="215" spans="1:22" ht="15.75" customHeight="1">
      <c r="A215" s="344"/>
      <c r="B215" s="625"/>
      <c r="C215" s="344"/>
      <c r="D215" s="83"/>
      <c r="E215" s="83"/>
      <c r="F215" s="568"/>
      <c r="G215" s="568"/>
      <c r="H215" s="83"/>
      <c r="I215" s="344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</row>
    <row r="216" spans="1:22" ht="15.75" customHeight="1">
      <c r="A216" s="344"/>
      <c r="B216" s="625"/>
      <c r="C216" s="344"/>
      <c r="D216" s="83"/>
      <c r="E216" s="83"/>
      <c r="F216" s="568"/>
      <c r="G216" s="568"/>
      <c r="H216" s="83"/>
      <c r="I216" s="344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</row>
    <row r="217" spans="1:22" ht="15.75" customHeight="1">
      <c r="A217" s="344"/>
      <c r="B217" s="625"/>
      <c r="C217" s="344"/>
      <c r="D217" s="83"/>
      <c r="E217" s="83"/>
      <c r="F217" s="568"/>
      <c r="G217" s="568"/>
      <c r="H217" s="83"/>
      <c r="I217" s="344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</row>
    <row r="218" spans="1:22" ht="15.75" customHeight="1">
      <c r="A218" s="344"/>
      <c r="B218" s="625"/>
      <c r="C218" s="344"/>
      <c r="D218" s="83"/>
      <c r="E218" s="83"/>
      <c r="F218" s="568"/>
      <c r="G218" s="568"/>
      <c r="H218" s="83"/>
      <c r="I218" s="344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</row>
    <row r="219" spans="1:22" ht="15.75" customHeight="1">
      <c r="A219" s="344"/>
      <c r="B219" s="625"/>
      <c r="C219" s="344"/>
      <c r="D219" s="83"/>
      <c r="E219" s="83"/>
      <c r="F219" s="568"/>
      <c r="G219" s="568"/>
      <c r="H219" s="83"/>
      <c r="I219" s="344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</row>
    <row r="220" spans="1:22" ht="15.75" customHeight="1">
      <c r="A220" s="344"/>
      <c r="B220" s="625"/>
      <c r="C220" s="344"/>
      <c r="D220" s="83"/>
      <c r="E220" s="83"/>
      <c r="F220" s="568"/>
      <c r="G220" s="568"/>
      <c r="H220" s="83"/>
      <c r="I220" s="344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</row>
    <row r="221" spans="1:22" ht="15.75" customHeight="1">
      <c r="A221" s="344"/>
      <c r="B221" s="625"/>
      <c r="C221" s="344"/>
      <c r="D221" s="83"/>
      <c r="E221" s="83"/>
      <c r="F221" s="568"/>
      <c r="G221" s="568"/>
      <c r="H221" s="83"/>
      <c r="I221" s="344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</row>
    <row r="222" spans="1:22" ht="15.75" customHeight="1">
      <c r="A222" s="344"/>
      <c r="B222" s="625"/>
      <c r="C222" s="344"/>
      <c r="D222" s="83"/>
      <c r="E222" s="83"/>
      <c r="F222" s="568"/>
      <c r="G222" s="568"/>
      <c r="H222" s="83"/>
      <c r="I222" s="344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</row>
    <row r="223" spans="1:22" ht="15.75" customHeight="1">
      <c r="A223" s="344"/>
      <c r="B223" s="625"/>
      <c r="C223" s="344"/>
      <c r="D223" s="83"/>
      <c r="E223" s="83"/>
      <c r="F223" s="568"/>
      <c r="G223" s="568"/>
      <c r="H223" s="83"/>
      <c r="I223" s="344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</row>
    <row r="224" spans="1:22" ht="15.75" customHeight="1">
      <c r="A224" s="344"/>
      <c r="B224" s="625"/>
      <c r="C224" s="344"/>
      <c r="D224" s="83"/>
      <c r="E224" s="83"/>
      <c r="F224" s="568"/>
      <c r="G224" s="568"/>
      <c r="H224" s="83"/>
      <c r="I224" s="344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</row>
    <row r="225" spans="1:22" ht="15.75" customHeight="1">
      <c r="A225" s="344"/>
      <c r="B225" s="625"/>
      <c r="C225" s="344"/>
      <c r="D225" s="83"/>
      <c r="E225" s="83"/>
      <c r="F225" s="568"/>
      <c r="G225" s="568"/>
      <c r="H225" s="83"/>
      <c r="I225" s="344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</row>
    <row r="226" spans="1:22" ht="15.75" customHeight="1">
      <c r="A226" s="344"/>
      <c r="B226" s="625"/>
      <c r="C226" s="344"/>
      <c r="D226" s="83"/>
      <c r="E226" s="83"/>
      <c r="F226" s="568"/>
      <c r="G226" s="568"/>
      <c r="H226" s="83"/>
      <c r="I226" s="344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</row>
    <row r="227" spans="1:22" ht="15.75" customHeight="1">
      <c r="A227" s="344"/>
      <c r="B227" s="625"/>
      <c r="C227" s="344"/>
      <c r="D227" s="83"/>
      <c r="E227" s="83"/>
      <c r="F227" s="568"/>
      <c r="G227" s="568"/>
      <c r="H227" s="83"/>
      <c r="I227" s="344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</row>
    <row r="228" spans="1:22" ht="15.75" customHeight="1">
      <c r="A228" s="344"/>
      <c r="B228" s="625"/>
      <c r="C228" s="344"/>
      <c r="D228" s="83"/>
      <c r="E228" s="83"/>
      <c r="F228" s="568"/>
      <c r="G228" s="568"/>
      <c r="H228" s="83"/>
      <c r="I228" s="344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</row>
    <row r="229" spans="1:22" ht="15.75" customHeight="1">
      <c r="A229" s="344"/>
      <c r="B229" s="625"/>
      <c r="C229" s="344"/>
      <c r="D229" s="83"/>
      <c r="E229" s="83"/>
      <c r="F229" s="568"/>
      <c r="G229" s="568"/>
      <c r="H229" s="83"/>
      <c r="I229" s="344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</row>
    <row r="230" spans="1:22" ht="15.75" customHeight="1">
      <c r="A230" s="344"/>
      <c r="B230" s="625"/>
      <c r="C230" s="344"/>
      <c r="D230" s="83"/>
      <c r="E230" s="83"/>
      <c r="F230" s="568"/>
      <c r="G230" s="568"/>
      <c r="H230" s="83"/>
      <c r="I230" s="344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</row>
    <row r="231" spans="1:22" ht="15.75" customHeight="1">
      <c r="A231" s="344"/>
      <c r="B231" s="625"/>
      <c r="C231" s="344"/>
      <c r="D231" s="83"/>
      <c r="E231" s="83"/>
      <c r="F231" s="568"/>
      <c r="G231" s="568"/>
      <c r="H231" s="83"/>
      <c r="I231" s="344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</row>
    <row r="232" spans="1:22" ht="15.75" customHeight="1">
      <c r="A232" s="344"/>
      <c r="B232" s="625"/>
      <c r="C232" s="344"/>
      <c r="D232" s="83"/>
      <c r="E232" s="83"/>
      <c r="F232" s="568"/>
      <c r="G232" s="568"/>
      <c r="H232" s="83"/>
      <c r="I232" s="344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</row>
    <row r="233" spans="1:22" ht="15.75" customHeight="1">
      <c r="A233" s="344"/>
      <c r="B233" s="625"/>
      <c r="C233" s="344"/>
      <c r="D233" s="83"/>
      <c r="E233" s="83"/>
      <c r="F233" s="568"/>
      <c r="G233" s="568"/>
      <c r="H233" s="83"/>
      <c r="I233" s="344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</row>
    <row r="234" spans="1:22" ht="15.75" customHeight="1">
      <c r="A234" s="344"/>
      <c r="B234" s="625"/>
      <c r="C234" s="344"/>
      <c r="D234" s="83"/>
      <c r="E234" s="83"/>
      <c r="F234" s="568"/>
      <c r="G234" s="568"/>
      <c r="H234" s="83"/>
      <c r="I234" s="344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</row>
    <row r="235" spans="1:22" ht="15.75" customHeight="1">
      <c r="A235" s="344"/>
      <c r="B235" s="625"/>
      <c r="C235" s="344"/>
      <c r="D235" s="83"/>
      <c r="E235" s="83"/>
      <c r="F235" s="568"/>
      <c r="G235" s="568"/>
      <c r="H235" s="83"/>
      <c r="I235" s="344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</row>
    <row r="236" spans="1:22" ht="15.75" customHeight="1">
      <c r="A236" s="344"/>
      <c r="B236" s="625"/>
      <c r="C236" s="344"/>
      <c r="D236" s="83"/>
      <c r="E236" s="83"/>
      <c r="F236" s="568"/>
      <c r="G236" s="568"/>
      <c r="H236" s="83"/>
      <c r="I236" s="344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</row>
    <row r="237" spans="1:22" ht="15.75" customHeight="1">
      <c r="A237" s="344"/>
      <c r="B237" s="625"/>
      <c r="C237" s="344"/>
      <c r="D237" s="83"/>
      <c r="E237" s="83"/>
      <c r="F237" s="568"/>
      <c r="G237" s="568"/>
      <c r="H237" s="83"/>
      <c r="I237" s="344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</row>
    <row r="238" spans="1:22" ht="15.75" customHeight="1">
      <c r="A238" s="344"/>
      <c r="B238" s="625"/>
      <c r="C238" s="344"/>
      <c r="D238" s="83"/>
      <c r="E238" s="83"/>
      <c r="F238" s="568"/>
      <c r="G238" s="568"/>
      <c r="H238" s="83"/>
      <c r="I238" s="344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</row>
    <row r="239" spans="1:22" ht="15.75" customHeight="1">
      <c r="A239" s="344"/>
      <c r="B239" s="625"/>
      <c r="C239" s="344"/>
      <c r="D239" s="83"/>
      <c r="E239" s="83"/>
      <c r="F239" s="568"/>
      <c r="G239" s="568"/>
      <c r="H239" s="83"/>
      <c r="I239" s="344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</row>
    <row r="240" spans="1:22" ht="15.75" customHeight="1">
      <c r="A240" s="344"/>
      <c r="B240" s="625"/>
      <c r="C240" s="344"/>
      <c r="D240" s="83"/>
      <c r="E240" s="83"/>
      <c r="F240" s="568"/>
      <c r="G240" s="568"/>
      <c r="H240" s="83"/>
      <c r="I240" s="344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</row>
    <row r="241" spans="1:22" ht="15.75" customHeight="1">
      <c r="A241" s="344"/>
      <c r="B241" s="625"/>
      <c r="C241" s="344"/>
      <c r="D241" s="83"/>
      <c r="E241" s="83"/>
      <c r="F241" s="568"/>
      <c r="G241" s="568"/>
      <c r="H241" s="83"/>
      <c r="I241" s="344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</row>
    <row r="242" spans="1:22" ht="15.75" customHeight="1">
      <c r="A242" s="344"/>
      <c r="B242" s="625"/>
      <c r="C242" s="344"/>
      <c r="D242" s="83"/>
      <c r="E242" s="83"/>
      <c r="F242" s="568"/>
      <c r="G242" s="568"/>
      <c r="H242" s="83"/>
      <c r="I242" s="344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</row>
    <row r="243" spans="1:22" ht="15.75" customHeight="1">
      <c r="A243" s="344"/>
      <c r="B243" s="625"/>
      <c r="C243" s="344"/>
      <c r="D243" s="83"/>
      <c r="E243" s="83"/>
      <c r="F243" s="568"/>
      <c r="G243" s="568"/>
      <c r="H243" s="83"/>
      <c r="I243" s="344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</row>
    <row r="244" spans="1:22" ht="15.75" customHeight="1">
      <c r="A244" s="344"/>
      <c r="B244" s="625"/>
      <c r="C244" s="344"/>
      <c r="D244" s="83"/>
      <c r="E244" s="83"/>
      <c r="F244" s="568"/>
      <c r="G244" s="568"/>
      <c r="H244" s="83"/>
      <c r="I244" s="344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</row>
    <row r="245" spans="1:22" ht="15.75" customHeight="1">
      <c r="A245" s="344"/>
      <c r="B245" s="625"/>
      <c r="C245" s="344"/>
      <c r="D245" s="83"/>
      <c r="E245" s="83"/>
      <c r="F245" s="568"/>
      <c r="G245" s="568"/>
      <c r="H245" s="83"/>
      <c r="I245" s="344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</row>
    <row r="246" spans="1:22" ht="15.75" customHeight="1">
      <c r="A246" s="344"/>
      <c r="B246" s="625"/>
      <c r="C246" s="344"/>
      <c r="D246" s="83"/>
      <c r="E246" s="83"/>
      <c r="F246" s="568"/>
      <c r="G246" s="568"/>
      <c r="H246" s="83"/>
      <c r="I246" s="344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</row>
    <row r="247" spans="1:22" ht="15.75" customHeight="1">
      <c r="A247" s="344"/>
      <c r="B247" s="625"/>
      <c r="C247" s="344"/>
      <c r="D247" s="83"/>
      <c r="E247" s="83"/>
      <c r="F247" s="568"/>
      <c r="G247" s="568"/>
      <c r="H247" s="83"/>
      <c r="I247" s="344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</row>
    <row r="248" spans="1:22" ht="15.75" customHeight="1">
      <c r="A248" s="344"/>
      <c r="B248" s="625"/>
      <c r="C248" s="344"/>
      <c r="D248" s="83"/>
      <c r="E248" s="83"/>
      <c r="F248" s="568"/>
      <c r="G248" s="568"/>
      <c r="H248" s="83"/>
      <c r="I248" s="344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</row>
    <row r="249" spans="1:22" ht="15.75" customHeight="1">
      <c r="A249" s="344"/>
      <c r="B249" s="625"/>
      <c r="C249" s="344"/>
      <c r="D249" s="83"/>
      <c r="E249" s="83"/>
      <c r="F249" s="568"/>
      <c r="G249" s="568"/>
      <c r="H249" s="83"/>
      <c r="I249" s="344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</row>
    <row r="250" spans="1:22" ht="15.75" customHeight="1">
      <c r="A250" s="344"/>
      <c r="B250" s="625"/>
      <c r="C250" s="344"/>
      <c r="D250" s="83"/>
      <c r="E250" s="83"/>
      <c r="F250" s="568"/>
      <c r="G250" s="568"/>
      <c r="H250" s="83"/>
      <c r="I250" s="344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</row>
    <row r="251" spans="1:22" ht="15.75" customHeight="1">
      <c r="A251" s="344"/>
      <c r="B251" s="625"/>
      <c r="C251" s="344"/>
      <c r="D251" s="83"/>
      <c r="E251" s="83"/>
      <c r="F251" s="568"/>
      <c r="G251" s="568"/>
      <c r="H251" s="83"/>
      <c r="I251" s="344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</row>
    <row r="252" spans="1:22" ht="15.75" customHeight="1">
      <c r="A252" s="344"/>
      <c r="B252" s="625"/>
      <c r="C252" s="344"/>
      <c r="D252" s="83"/>
      <c r="E252" s="83"/>
      <c r="F252" s="568"/>
      <c r="G252" s="568"/>
      <c r="H252" s="83"/>
      <c r="I252" s="344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</row>
    <row r="253" spans="1:22" ht="15.75" customHeight="1">
      <c r="A253" s="344"/>
      <c r="B253" s="625"/>
      <c r="C253" s="344"/>
      <c r="D253" s="83"/>
      <c r="E253" s="83"/>
      <c r="F253" s="568"/>
      <c r="G253" s="568"/>
      <c r="H253" s="83"/>
      <c r="I253" s="344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</row>
    <row r="254" spans="1:22" ht="15.75" customHeight="1">
      <c r="A254" s="344"/>
      <c r="B254" s="625"/>
      <c r="C254" s="344"/>
      <c r="D254" s="83"/>
      <c r="E254" s="83"/>
      <c r="F254" s="568"/>
      <c r="G254" s="568"/>
      <c r="H254" s="83"/>
      <c r="I254" s="344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</row>
    <row r="255" spans="1:22" ht="15.75" customHeight="1">
      <c r="A255" s="344"/>
      <c r="B255" s="625"/>
      <c r="C255" s="344"/>
      <c r="D255" s="83"/>
      <c r="E255" s="83"/>
      <c r="F255" s="568"/>
      <c r="G255" s="568"/>
      <c r="H255" s="83"/>
      <c r="I255" s="344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</row>
    <row r="256" spans="1:22" ht="15.75" customHeight="1">
      <c r="A256" s="344"/>
      <c r="B256" s="625"/>
      <c r="C256" s="344"/>
      <c r="D256" s="83"/>
      <c r="E256" s="83"/>
      <c r="F256" s="568"/>
      <c r="G256" s="568"/>
      <c r="H256" s="83"/>
      <c r="I256" s="344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</row>
    <row r="257" spans="1:22" ht="15.75" customHeight="1">
      <c r="A257" s="344"/>
      <c r="B257" s="625"/>
      <c r="C257" s="344"/>
      <c r="D257" s="83"/>
      <c r="E257" s="83"/>
      <c r="F257" s="568"/>
      <c r="G257" s="568"/>
      <c r="H257" s="83"/>
      <c r="I257" s="344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</row>
    <row r="258" spans="1:22" ht="15.75" customHeight="1">
      <c r="A258" s="344"/>
      <c r="B258" s="625"/>
      <c r="C258" s="344"/>
      <c r="D258" s="83"/>
      <c r="E258" s="83"/>
      <c r="F258" s="568"/>
      <c r="G258" s="568"/>
      <c r="H258" s="83"/>
      <c r="I258" s="344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</row>
    <row r="259" spans="1:22" ht="15.75" customHeight="1">
      <c r="A259" s="344"/>
      <c r="B259" s="625"/>
      <c r="C259" s="344"/>
      <c r="D259" s="83"/>
      <c r="E259" s="83"/>
      <c r="F259" s="568"/>
      <c r="G259" s="568"/>
      <c r="H259" s="83"/>
      <c r="I259" s="344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</row>
    <row r="260" spans="1:22" ht="15.75" customHeight="1">
      <c r="A260" s="344"/>
      <c r="B260" s="625"/>
      <c r="C260" s="344"/>
      <c r="D260" s="83"/>
      <c r="E260" s="83"/>
      <c r="F260" s="568"/>
      <c r="G260" s="568"/>
      <c r="H260" s="83"/>
      <c r="I260" s="344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</row>
    <row r="261" spans="1:22" ht="15.75" customHeight="1">
      <c r="A261" s="344"/>
      <c r="B261" s="625"/>
      <c r="C261" s="344"/>
      <c r="D261" s="83"/>
      <c r="E261" s="83"/>
      <c r="F261" s="568"/>
      <c r="G261" s="568"/>
      <c r="H261" s="83"/>
      <c r="I261" s="344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</row>
    <row r="262" spans="1:22" ht="15.75" customHeight="1">
      <c r="A262" s="344"/>
      <c r="B262" s="625"/>
      <c r="C262" s="344"/>
      <c r="D262" s="83"/>
      <c r="E262" s="83"/>
      <c r="F262" s="568"/>
      <c r="G262" s="568"/>
      <c r="H262" s="83"/>
      <c r="I262" s="344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</row>
    <row r="263" spans="1:22" ht="15.75" customHeight="1">
      <c r="A263" s="344"/>
      <c r="B263" s="625"/>
      <c r="C263" s="344"/>
      <c r="D263" s="83"/>
      <c r="E263" s="83"/>
      <c r="F263" s="568"/>
      <c r="G263" s="568"/>
      <c r="H263" s="83"/>
      <c r="I263" s="344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</row>
    <row r="264" spans="1:22" ht="15.75" customHeight="1">
      <c r="A264" s="344"/>
      <c r="B264" s="625"/>
      <c r="C264" s="344"/>
      <c r="D264" s="83"/>
      <c r="E264" s="83"/>
      <c r="F264" s="568"/>
      <c r="G264" s="568"/>
      <c r="H264" s="83"/>
      <c r="I264" s="344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</row>
    <row r="265" spans="1:22" ht="15.75" customHeight="1">
      <c r="A265" s="344"/>
      <c r="B265" s="625"/>
      <c r="C265" s="344"/>
      <c r="D265" s="83"/>
      <c r="E265" s="83"/>
      <c r="F265" s="568"/>
      <c r="G265" s="568"/>
      <c r="H265" s="83"/>
      <c r="I265" s="344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</row>
    <row r="266" spans="1:22" ht="15.75" customHeight="1">
      <c r="A266" s="344"/>
      <c r="B266" s="625"/>
      <c r="C266" s="344"/>
      <c r="D266" s="83"/>
      <c r="E266" s="83"/>
      <c r="F266" s="568"/>
      <c r="G266" s="568"/>
      <c r="H266" s="83"/>
      <c r="I266" s="344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</row>
    <row r="267" spans="1:22" ht="15.75" customHeight="1">
      <c r="A267" s="344"/>
      <c r="B267" s="625"/>
      <c r="C267" s="344"/>
      <c r="D267" s="83"/>
      <c r="E267" s="83"/>
      <c r="F267" s="568"/>
      <c r="G267" s="568"/>
      <c r="H267" s="83"/>
      <c r="I267" s="344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</row>
    <row r="268" spans="1:22" ht="15.75" customHeight="1">
      <c r="A268" s="344"/>
      <c r="B268" s="625"/>
      <c r="C268" s="344"/>
      <c r="D268" s="83"/>
      <c r="E268" s="83"/>
      <c r="F268" s="568"/>
      <c r="G268" s="568"/>
      <c r="H268" s="83"/>
      <c r="I268" s="344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</row>
    <row r="269" spans="1:22" ht="15.75" customHeight="1">
      <c r="A269" s="344"/>
      <c r="B269" s="625"/>
      <c r="C269" s="344"/>
      <c r="D269" s="83"/>
      <c r="E269" s="83"/>
      <c r="F269" s="568"/>
      <c r="G269" s="568"/>
      <c r="H269" s="83"/>
      <c r="I269" s="344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</row>
    <row r="270" spans="1:22" ht="15.75" customHeight="1">
      <c r="A270" s="344"/>
      <c r="B270" s="625"/>
      <c r="C270" s="344"/>
      <c r="D270" s="83"/>
      <c r="E270" s="83"/>
      <c r="F270" s="568"/>
      <c r="G270" s="568"/>
      <c r="H270" s="83"/>
      <c r="I270" s="344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</row>
    <row r="271" spans="1:22" ht="15.75" customHeight="1">
      <c r="A271" s="344"/>
      <c r="B271" s="625"/>
      <c r="C271" s="344"/>
      <c r="D271" s="83"/>
      <c r="E271" s="83"/>
      <c r="F271" s="568"/>
      <c r="G271" s="568"/>
      <c r="H271" s="83"/>
      <c r="I271" s="344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</row>
    <row r="272" spans="1:22" ht="15.75" customHeight="1">
      <c r="A272" s="344"/>
      <c r="B272" s="625"/>
      <c r="C272" s="344"/>
      <c r="D272" s="83"/>
      <c r="E272" s="83"/>
      <c r="F272" s="568"/>
      <c r="G272" s="568"/>
      <c r="H272" s="83"/>
      <c r="I272" s="344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</row>
    <row r="273" spans="1:22" ht="15.75" customHeight="1">
      <c r="A273" s="344"/>
      <c r="B273" s="625"/>
      <c r="C273" s="344"/>
      <c r="D273" s="83"/>
      <c r="E273" s="83"/>
      <c r="F273" s="568"/>
      <c r="G273" s="568"/>
      <c r="H273" s="83"/>
      <c r="I273" s="344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</row>
    <row r="274" spans="1:22" ht="15.75" customHeight="1">
      <c r="A274" s="344"/>
      <c r="B274" s="625"/>
      <c r="C274" s="344"/>
      <c r="D274" s="83"/>
      <c r="E274" s="83"/>
      <c r="F274" s="568"/>
      <c r="G274" s="568"/>
      <c r="H274" s="83"/>
      <c r="I274" s="344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</row>
    <row r="275" spans="1:22" ht="15.75" customHeight="1">
      <c r="A275" s="344"/>
      <c r="B275" s="625"/>
      <c r="C275" s="344"/>
      <c r="D275" s="83"/>
      <c r="E275" s="83"/>
      <c r="F275" s="568"/>
      <c r="G275" s="568"/>
      <c r="H275" s="83"/>
      <c r="I275" s="344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</row>
    <row r="276" spans="1:22" ht="15.75" customHeight="1">
      <c r="A276" s="344"/>
      <c r="B276" s="625"/>
      <c r="C276" s="344"/>
      <c r="D276" s="83"/>
      <c r="E276" s="83"/>
      <c r="F276" s="568"/>
      <c r="G276" s="568"/>
      <c r="H276" s="83"/>
      <c r="I276" s="344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</row>
    <row r="277" spans="1:22" ht="15.75" customHeight="1">
      <c r="A277" s="344"/>
      <c r="B277" s="625"/>
      <c r="C277" s="344"/>
      <c r="D277" s="83"/>
      <c r="E277" s="83"/>
      <c r="F277" s="568"/>
      <c r="G277" s="568"/>
      <c r="H277" s="83"/>
      <c r="I277" s="344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</row>
    <row r="278" spans="1:22" ht="15.75" customHeight="1">
      <c r="A278" s="344"/>
      <c r="B278" s="625"/>
      <c r="C278" s="344"/>
      <c r="D278" s="83"/>
      <c r="E278" s="83"/>
      <c r="F278" s="568"/>
      <c r="G278" s="568"/>
      <c r="H278" s="83"/>
      <c r="I278" s="344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</row>
    <row r="279" spans="1:22" ht="15.75" customHeight="1">
      <c r="A279" s="344"/>
      <c r="B279" s="625"/>
      <c r="C279" s="344"/>
      <c r="D279" s="83"/>
      <c r="E279" s="83"/>
      <c r="F279" s="568"/>
      <c r="G279" s="568"/>
      <c r="H279" s="83"/>
      <c r="I279" s="344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</row>
    <row r="280" spans="1:22" ht="15.75" customHeight="1">
      <c r="A280" s="344"/>
      <c r="B280" s="625"/>
      <c r="C280" s="344"/>
      <c r="D280" s="83"/>
      <c r="E280" s="83"/>
      <c r="F280" s="568"/>
      <c r="G280" s="568"/>
      <c r="H280" s="83"/>
      <c r="I280" s="344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</row>
    <row r="281" spans="1:22" ht="15.75" customHeight="1">
      <c r="A281" s="344"/>
      <c r="B281" s="625"/>
      <c r="C281" s="344"/>
      <c r="D281" s="83"/>
      <c r="E281" s="83"/>
      <c r="F281" s="568"/>
      <c r="G281" s="568"/>
      <c r="H281" s="83"/>
      <c r="I281" s="344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</row>
    <row r="282" spans="1:22" ht="15.75" customHeight="1">
      <c r="A282" s="344"/>
      <c r="B282" s="625"/>
      <c r="C282" s="344"/>
      <c r="D282" s="83"/>
      <c r="E282" s="83"/>
      <c r="F282" s="568"/>
      <c r="G282" s="568"/>
      <c r="H282" s="83"/>
      <c r="I282" s="344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</row>
    <row r="283" spans="1:22" ht="15.75" customHeight="1">
      <c r="A283" s="344"/>
      <c r="B283" s="625"/>
      <c r="C283" s="344"/>
      <c r="D283" s="83"/>
      <c r="E283" s="83"/>
      <c r="F283" s="568"/>
      <c r="G283" s="568"/>
      <c r="H283" s="83"/>
      <c r="I283" s="344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</row>
    <row r="284" spans="1:22" ht="15.75" customHeight="1">
      <c r="A284" s="344"/>
      <c r="B284" s="625"/>
      <c r="C284" s="344"/>
      <c r="D284" s="83"/>
      <c r="E284" s="83"/>
      <c r="F284" s="568"/>
      <c r="G284" s="568"/>
      <c r="H284" s="83"/>
      <c r="I284" s="344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</row>
    <row r="285" spans="1:22" ht="15.75" customHeight="1">
      <c r="A285" s="344"/>
      <c r="B285" s="625"/>
      <c r="C285" s="344"/>
      <c r="D285" s="83"/>
      <c r="E285" s="83"/>
      <c r="F285" s="568"/>
      <c r="G285" s="568"/>
      <c r="H285" s="83"/>
      <c r="I285" s="344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</row>
    <row r="286" spans="1:22" ht="15.75" customHeight="1">
      <c r="A286" s="344"/>
      <c r="B286" s="625"/>
      <c r="C286" s="344"/>
      <c r="D286" s="83"/>
      <c r="E286" s="83"/>
      <c r="F286" s="568"/>
      <c r="G286" s="568"/>
      <c r="H286" s="83"/>
      <c r="I286" s="344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</row>
    <row r="287" spans="1:22" ht="15.75" customHeight="1">
      <c r="A287" s="344"/>
      <c r="B287" s="625"/>
      <c r="C287" s="344"/>
      <c r="D287" s="83"/>
      <c r="E287" s="83"/>
      <c r="F287" s="568"/>
      <c r="G287" s="568"/>
      <c r="H287" s="83"/>
      <c r="I287" s="344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</row>
    <row r="288" spans="1:22" ht="15.75" customHeight="1">
      <c r="A288" s="344"/>
      <c r="B288" s="625"/>
      <c r="C288" s="344"/>
      <c r="D288" s="83"/>
      <c r="E288" s="83"/>
      <c r="F288" s="568"/>
      <c r="G288" s="568"/>
      <c r="H288" s="83"/>
      <c r="I288" s="344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</row>
    <row r="289" spans="1:22" ht="15.75" customHeight="1">
      <c r="A289" s="344"/>
      <c r="B289" s="625"/>
      <c r="C289" s="344"/>
      <c r="D289" s="83"/>
      <c r="E289" s="83"/>
      <c r="F289" s="568"/>
      <c r="G289" s="568"/>
      <c r="H289" s="83"/>
      <c r="I289" s="344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</row>
    <row r="290" spans="1:22" ht="15.75" customHeight="1">
      <c r="A290" s="344"/>
      <c r="B290" s="625"/>
      <c r="C290" s="344"/>
      <c r="D290" s="83"/>
      <c r="E290" s="83"/>
      <c r="F290" s="568"/>
      <c r="G290" s="568"/>
      <c r="H290" s="83"/>
      <c r="I290" s="344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</row>
    <row r="291" spans="1:22" ht="15.75" customHeight="1">
      <c r="A291" s="344"/>
      <c r="B291" s="625"/>
      <c r="C291" s="344"/>
      <c r="D291" s="83"/>
      <c r="E291" s="83"/>
      <c r="F291" s="568"/>
      <c r="G291" s="568"/>
      <c r="H291" s="83"/>
      <c r="I291" s="344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</row>
    <row r="292" spans="1:22" ht="15.75" customHeight="1">
      <c r="A292" s="344"/>
      <c r="B292" s="625"/>
      <c r="C292" s="344"/>
      <c r="D292" s="83"/>
      <c r="E292" s="83"/>
      <c r="F292" s="568"/>
      <c r="G292" s="568"/>
      <c r="H292" s="83"/>
      <c r="I292" s="344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</row>
    <row r="293" spans="1:22" ht="15.75" customHeight="1">
      <c r="A293" s="344"/>
      <c r="B293" s="625"/>
      <c r="C293" s="344"/>
      <c r="D293" s="83"/>
      <c r="E293" s="83"/>
      <c r="F293" s="568"/>
      <c r="G293" s="568"/>
      <c r="H293" s="83"/>
      <c r="I293" s="344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</row>
    <row r="294" spans="1:22" ht="15.75" customHeight="1">
      <c r="A294" s="344"/>
      <c r="B294" s="625"/>
      <c r="C294" s="344"/>
      <c r="D294" s="83"/>
      <c r="E294" s="83"/>
      <c r="F294" s="568"/>
      <c r="G294" s="568"/>
      <c r="H294" s="83"/>
      <c r="I294" s="344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</row>
    <row r="295" spans="1:22" ht="15.75" customHeight="1">
      <c r="A295" s="344"/>
      <c r="B295" s="625"/>
      <c r="C295" s="344"/>
      <c r="D295" s="83"/>
      <c r="E295" s="83"/>
      <c r="F295" s="568"/>
      <c r="G295" s="568"/>
      <c r="H295" s="83"/>
      <c r="I295" s="344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</row>
    <row r="296" spans="1:22" ht="15.75" customHeight="1">
      <c r="A296" s="344"/>
      <c r="B296" s="625"/>
      <c r="C296" s="344"/>
      <c r="D296" s="83"/>
      <c r="E296" s="83"/>
      <c r="F296" s="568"/>
      <c r="G296" s="568"/>
      <c r="H296" s="83"/>
      <c r="I296" s="344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</row>
    <row r="297" spans="1:22" ht="15.75" customHeight="1">
      <c r="A297" s="344"/>
      <c r="B297" s="625"/>
      <c r="C297" s="344"/>
      <c r="D297" s="83"/>
      <c r="E297" s="83"/>
      <c r="F297" s="568"/>
      <c r="G297" s="568"/>
      <c r="H297" s="83"/>
      <c r="I297" s="344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</row>
    <row r="298" spans="1:22" ht="15.75" customHeight="1">
      <c r="A298" s="344"/>
      <c r="B298" s="625"/>
      <c r="C298" s="344"/>
      <c r="D298" s="83"/>
      <c r="E298" s="83"/>
      <c r="F298" s="568"/>
      <c r="G298" s="568"/>
      <c r="H298" s="83"/>
      <c r="I298" s="344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</row>
    <row r="299" spans="1:22" ht="15.75" customHeight="1">
      <c r="A299" s="344"/>
      <c r="B299" s="625"/>
      <c r="C299" s="344"/>
      <c r="D299" s="83"/>
      <c r="E299" s="83"/>
      <c r="F299" s="568"/>
      <c r="G299" s="568"/>
      <c r="H299" s="83"/>
      <c r="I299" s="344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</row>
    <row r="300" spans="1:22" ht="15.75" customHeight="1">
      <c r="A300" s="344"/>
      <c r="B300" s="625"/>
      <c r="C300" s="344"/>
      <c r="D300" s="83"/>
      <c r="E300" s="83"/>
      <c r="F300" s="568"/>
      <c r="G300" s="568"/>
      <c r="H300" s="83"/>
      <c r="I300" s="344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</row>
    <row r="301" spans="1:22" ht="15.75" customHeight="1">
      <c r="A301" s="344"/>
      <c r="B301" s="625"/>
      <c r="C301" s="344"/>
      <c r="D301" s="83"/>
      <c r="E301" s="83"/>
      <c r="F301" s="568"/>
      <c r="G301" s="568"/>
      <c r="H301" s="83"/>
      <c r="I301" s="344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</row>
    <row r="302" spans="1:22" ht="15.75" customHeight="1">
      <c r="A302" s="344"/>
      <c r="B302" s="625"/>
      <c r="C302" s="344"/>
      <c r="D302" s="83"/>
      <c r="E302" s="83"/>
      <c r="F302" s="568"/>
      <c r="G302" s="568"/>
      <c r="H302" s="83"/>
      <c r="I302" s="344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</row>
    <row r="303" spans="1:22" ht="15.75" customHeight="1">
      <c r="A303" s="344"/>
      <c r="B303" s="625"/>
      <c r="C303" s="344"/>
      <c r="D303" s="83"/>
      <c r="E303" s="83"/>
      <c r="F303" s="568"/>
      <c r="G303" s="568"/>
      <c r="H303" s="83"/>
      <c r="I303" s="344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</row>
    <row r="304" spans="1:22" ht="15.75" customHeight="1">
      <c r="A304" s="344"/>
      <c r="B304" s="625"/>
      <c r="C304" s="344"/>
      <c r="D304" s="83"/>
      <c r="E304" s="83"/>
      <c r="F304" s="568"/>
      <c r="G304" s="568"/>
      <c r="H304" s="83"/>
      <c r="I304" s="344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</row>
    <row r="305" spans="1:22" ht="15.75" customHeight="1">
      <c r="A305" s="344"/>
      <c r="B305" s="625"/>
      <c r="C305" s="344"/>
      <c r="D305" s="83"/>
      <c r="E305" s="83"/>
      <c r="F305" s="568"/>
      <c r="G305" s="568"/>
      <c r="H305" s="83"/>
      <c r="I305" s="344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</row>
    <row r="306" spans="1:22" ht="15.75" customHeight="1">
      <c r="A306" s="344"/>
      <c r="B306" s="625"/>
      <c r="C306" s="344"/>
      <c r="D306" s="83"/>
      <c r="E306" s="83"/>
      <c r="F306" s="568"/>
      <c r="G306" s="568"/>
      <c r="H306" s="83"/>
      <c r="I306" s="344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</row>
    <row r="307" spans="1:22" ht="15.75" customHeight="1">
      <c r="A307" s="344"/>
      <c r="B307" s="625"/>
      <c r="C307" s="344"/>
      <c r="D307" s="83"/>
      <c r="E307" s="83"/>
      <c r="F307" s="568"/>
      <c r="G307" s="568"/>
      <c r="H307" s="83"/>
      <c r="I307" s="344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</row>
    <row r="308" spans="1:22" ht="15.75" customHeight="1">
      <c r="A308" s="344"/>
      <c r="B308" s="625"/>
      <c r="C308" s="344"/>
      <c r="D308" s="83"/>
      <c r="E308" s="83"/>
      <c r="F308" s="568"/>
      <c r="G308" s="568"/>
      <c r="H308" s="83"/>
      <c r="I308" s="344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</row>
    <row r="309" spans="1:22" ht="15.75" customHeight="1">
      <c r="A309" s="344"/>
      <c r="B309" s="625"/>
      <c r="C309" s="344"/>
      <c r="D309" s="83"/>
      <c r="E309" s="83"/>
      <c r="F309" s="568"/>
      <c r="G309" s="568"/>
      <c r="H309" s="83"/>
      <c r="I309" s="344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</row>
    <row r="310" spans="1:22" ht="15.75" customHeight="1">
      <c r="A310" s="344"/>
      <c r="B310" s="625"/>
      <c r="C310" s="344"/>
      <c r="D310" s="83"/>
      <c r="E310" s="83"/>
      <c r="F310" s="568"/>
      <c r="G310" s="568"/>
      <c r="H310" s="83"/>
      <c r="I310" s="344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</row>
    <row r="311" spans="1:22" ht="15.75" customHeight="1">
      <c r="A311" s="344"/>
      <c r="B311" s="625"/>
      <c r="C311" s="344"/>
      <c r="D311" s="83"/>
      <c r="E311" s="83"/>
      <c r="F311" s="568"/>
      <c r="G311" s="568"/>
      <c r="H311" s="83"/>
      <c r="I311" s="344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</row>
    <row r="312" spans="1:22" ht="15.75" customHeight="1">
      <c r="A312" s="344"/>
      <c r="B312" s="625"/>
      <c r="C312" s="344"/>
      <c r="D312" s="83"/>
      <c r="E312" s="83"/>
      <c r="F312" s="568"/>
      <c r="G312" s="568"/>
      <c r="H312" s="83"/>
      <c r="I312" s="344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</row>
    <row r="313" spans="1:22" ht="15.75" customHeight="1">
      <c r="A313" s="344"/>
      <c r="B313" s="625"/>
      <c r="C313" s="344"/>
      <c r="D313" s="83"/>
      <c r="E313" s="83"/>
      <c r="F313" s="568"/>
      <c r="G313" s="568"/>
      <c r="H313" s="83"/>
      <c r="I313" s="344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</row>
    <row r="314" spans="1:22" ht="15.75" customHeight="1">
      <c r="A314" s="344"/>
      <c r="B314" s="625"/>
      <c r="C314" s="344"/>
      <c r="D314" s="83"/>
      <c r="E314" s="83"/>
      <c r="F314" s="568"/>
      <c r="G314" s="568"/>
      <c r="H314" s="83"/>
      <c r="I314" s="344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</row>
    <row r="315" spans="1:22" ht="15.75" customHeight="1">
      <c r="A315" s="344"/>
      <c r="B315" s="625"/>
      <c r="C315" s="344"/>
      <c r="D315" s="83"/>
      <c r="E315" s="83"/>
      <c r="F315" s="568"/>
      <c r="G315" s="568"/>
      <c r="H315" s="83"/>
      <c r="I315" s="344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</row>
    <row r="316" spans="1:22" ht="15.75" customHeight="1">
      <c r="A316" s="344"/>
      <c r="B316" s="625"/>
      <c r="C316" s="344"/>
      <c r="D316" s="83"/>
      <c r="E316" s="83"/>
      <c r="F316" s="568"/>
      <c r="G316" s="568"/>
      <c r="H316" s="83"/>
      <c r="I316" s="344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</row>
    <row r="317" spans="1:22" ht="15.75" customHeight="1">
      <c r="A317" s="344"/>
      <c r="B317" s="625"/>
      <c r="C317" s="344"/>
      <c r="D317" s="83"/>
      <c r="E317" s="83"/>
      <c r="F317" s="568"/>
      <c r="G317" s="568"/>
      <c r="H317" s="83"/>
      <c r="I317" s="344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</row>
    <row r="318" spans="1:22" ht="15.75" customHeight="1">
      <c r="A318" s="344"/>
      <c r="B318" s="625"/>
      <c r="C318" s="344"/>
      <c r="D318" s="83"/>
      <c r="E318" s="83"/>
      <c r="F318" s="568"/>
      <c r="G318" s="568"/>
      <c r="H318" s="83"/>
      <c r="I318" s="344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</row>
    <row r="319" spans="1:22" ht="15.75" customHeight="1">
      <c r="A319" s="344"/>
      <c r="B319" s="625"/>
      <c r="C319" s="344"/>
      <c r="D319" s="83"/>
      <c r="E319" s="83"/>
      <c r="F319" s="568"/>
      <c r="G319" s="568"/>
      <c r="H319" s="83"/>
      <c r="I319" s="344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</row>
    <row r="320" spans="1:22" ht="15.75" customHeight="1">
      <c r="A320" s="344"/>
      <c r="B320" s="625"/>
      <c r="C320" s="344"/>
      <c r="D320" s="83"/>
      <c r="E320" s="83"/>
      <c r="F320" s="568"/>
      <c r="G320" s="568"/>
      <c r="H320" s="83"/>
      <c r="I320" s="344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</row>
    <row r="321" spans="1:22" ht="15.75" customHeight="1">
      <c r="A321" s="344"/>
      <c r="B321" s="625"/>
      <c r="C321" s="344"/>
      <c r="D321" s="83"/>
      <c r="E321" s="83"/>
      <c r="F321" s="568"/>
      <c r="G321" s="568"/>
      <c r="H321" s="83"/>
      <c r="I321" s="344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</row>
    <row r="322" spans="1:22" ht="15.75" customHeight="1">
      <c r="A322" s="344"/>
      <c r="B322" s="625"/>
      <c r="C322" s="344"/>
      <c r="D322" s="83"/>
      <c r="E322" s="83"/>
      <c r="F322" s="568"/>
      <c r="G322" s="568"/>
      <c r="H322" s="83"/>
      <c r="I322" s="344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</row>
    <row r="323" spans="1:22" ht="15.75" customHeight="1">
      <c r="A323" s="344"/>
      <c r="B323" s="625"/>
      <c r="C323" s="344"/>
      <c r="D323" s="83"/>
      <c r="E323" s="83"/>
      <c r="F323" s="568"/>
      <c r="G323" s="568"/>
      <c r="H323" s="83"/>
      <c r="I323" s="344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</row>
    <row r="324" spans="1:22" ht="15.75" customHeight="1">
      <c r="A324" s="344"/>
      <c r="B324" s="625"/>
      <c r="C324" s="344"/>
      <c r="D324" s="83"/>
      <c r="E324" s="83"/>
      <c r="F324" s="568"/>
      <c r="G324" s="568"/>
      <c r="H324" s="83"/>
      <c r="I324" s="344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</row>
    <row r="325" spans="1:22" ht="15.75" customHeight="1">
      <c r="A325" s="344"/>
      <c r="B325" s="625"/>
      <c r="C325" s="344"/>
      <c r="D325" s="83"/>
      <c r="E325" s="83"/>
      <c r="F325" s="568"/>
      <c r="G325" s="568"/>
      <c r="H325" s="83"/>
      <c r="I325" s="344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</row>
    <row r="326" spans="1:22" ht="15.75" customHeight="1">
      <c r="A326" s="344"/>
      <c r="B326" s="625"/>
      <c r="C326" s="344"/>
      <c r="D326" s="83"/>
      <c r="E326" s="83"/>
      <c r="F326" s="568"/>
      <c r="G326" s="568"/>
      <c r="H326" s="83"/>
      <c r="I326" s="344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</row>
    <row r="327" spans="1:22" ht="15.75" customHeight="1">
      <c r="A327" s="344"/>
      <c r="B327" s="625"/>
      <c r="C327" s="344"/>
      <c r="D327" s="83"/>
      <c r="E327" s="83"/>
      <c r="F327" s="568"/>
      <c r="G327" s="568"/>
      <c r="H327" s="83"/>
      <c r="I327" s="344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</row>
    <row r="328" spans="1:22" ht="15.75" customHeight="1">
      <c r="A328" s="344"/>
      <c r="B328" s="625"/>
      <c r="C328" s="344"/>
      <c r="D328" s="83"/>
      <c r="E328" s="83"/>
      <c r="F328" s="568"/>
      <c r="G328" s="568"/>
      <c r="H328" s="83"/>
      <c r="I328" s="344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</row>
    <row r="329" spans="1:22" ht="15.75" customHeight="1">
      <c r="A329" s="344"/>
      <c r="B329" s="625"/>
      <c r="C329" s="344"/>
      <c r="D329" s="83"/>
      <c r="E329" s="83"/>
      <c r="F329" s="568"/>
      <c r="G329" s="568"/>
      <c r="H329" s="83"/>
      <c r="I329" s="344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</row>
    <row r="330" spans="1:22" ht="15.75" customHeight="1">
      <c r="A330" s="344"/>
      <c r="B330" s="625"/>
      <c r="C330" s="344"/>
      <c r="D330" s="83"/>
      <c r="E330" s="83"/>
      <c r="F330" s="568"/>
      <c r="G330" s="568"/>
      <c r="H330" s="83"/>
      <c r="I330" s="344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</row>
    <row r="331" spans="1:22" ht="15.75" customHeight="1">
      <c r="A331" s="344"/>
      <c r="B331" s="625"/>
      <c r="C331" s="344"/>
      <c r="D331" s="83"/>
      <c r="E331" s="83"/>
      <c r="F331" s="568"/>
      <c r="G331" s="568"/>
      <c r="H331" s="83"/>
      <c r="I331" s="344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</row>
    <row r="332" spans="1:22" ht="15.75" customHeight="1">
      <c r="A332" s="344"/>
      <c r="B332" s="625"/>
      <c r="C332" s="344"/>
      <c r="D332" s="83"/>
      <c r="E332" s="83"/>
      <c r="F332" s="568"/>
      <c r="G332" s="568"/>
      <c r="H332" s="83"/>
      <c r="I332" s="344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</row>
    <row r="333" spans="1:22" ht="15.75" customHeight="1">
      <c r="A333" s="344"/>
      <c r="B333" s="625"/>
      <c r="C333" s="344"/>
      <c r="D333" s="83"/>
      <c r="E333" s="83"/>
      <c r="F333" s="568"/>
      <c r="G333" s="568"/>
      <c r="H333" s="83"/>
      <c r="I333" s="344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</row>
    <row r="334" spans="1:22" ht="15.75" customHeight="1">
      <c r="A334" s="344"/>
      <c r="B334" s="625"/>
      <c r="C334" s="344"/>
      <c r="D334" s="83"/>
      <c r="E334" s="83"/>
      <c r="F334" s="568"/>
      <c r="G334" s="568"/>
      <c r="H334" s="83"/>
      <c r="I334" s="344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</row>
    <row r="335" spans="1:22" ht="15.75" customHeight="1">
      <c r="A335" s="344"/>
      <c r="B335" s="625"/>
      <c r="C335" s="344"/>
      <c r="D335" s="83"/>
      <c r="E335" s="83"/>
      <c r="F335" s="568"/>
      <c r="G335" s="568"/>
      <c r="H335" s="83"/>
      <c r="I335" s="344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</row>
    <row r="336" spans="1:22" ht="15.75" customHeight="1">
      <c r="A336" s="344"/>
      <c r="B336" s="625"/>
      <c r="C336" s="344"/>
      <c r="D336" s="83"/>
      <c r="E336" s="83"/>
      <c r="F336" s="568"/>
      <c r="G336" s="568"/>
      <c r="H336" s="83"/>
      <c r="I336" s="344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</row>
    <row r="337" spans="1:22" ht="15.75" customHeight="1">
      <c r="A337" s="344"/>
      <c r="B337" s="625"/>
      <c r="C337" s="344"/>
      <c r="D337" s="83"/>
      <c r="E337" s="83"/>
      <c r="F337" s="568"/>
      <c r="G337" s="568"/>
      <c r="H337" s="83"/>
      <c r="I337" s="344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</row>
    <row r="338" spans="1:22" ht="15.75" customHeight="1">
      <c r="A338" s="344"/>
      <c r="B338" s="625"/>
      <c r="C338" s="344"/>
      <c r="D338" s="83"/>
      <c r="E338" s="83"/>
      <c r="F338" s="568"/>
      <c r="G338" s="568"/>
      <c r="H338" s="83"/>
      <c r="I338" s="344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</row>
    <row r="339" spans="1:22" ht="15.75" customHeight="1">
      <c r="A339" s="344"/>
      <c r="B339" s="625"/>
      <c r="C339" s="344"/>
      <c r="D339" s="83"/>
      <c r="E339" s="83"/>
      <c r="F339" s="568"/>
      <c r="G339" s="568"/>
      <c r="H339" s="83"/>
      <c r="I339" s="344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</row>
    <row r="340" spans="1:22" ht="15.75" customHeight="1">
      <c r="A340" s="344"/>
      <c r="B340" s="625"/>
      <c r="C340" s="344"/>
      <c r="D340" s="83"/>
      <c r="E340" s="83"/>
      <c r="F340" s="568"/>
      <c r="G340" s="568"/>
      <c r="H340" s="83"/>
      <c r="I340" s="344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</row>
    <row r="341" spans="1:22" ht="15.75" customHeight="1">
      <c r="A341" s="344"/>
      <c r="B341" s="625"/>
      <c r="C341" s="344"/>
      <c r="D341" s="83"/>
      <c r="E341" s="83"/>
      <c r="F341" s="568"/>
      <c r="G341" s="568"/>
      <c r="H341" s="83"/>
      <c r="I341" s="344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</row>
    <row r="342" spans="1:22" ht="15.75" customHeight="1">
      <c r="A342" s="344"/>
      <c r="B342" s="625"/>
      <c r="C342" s="344"/>
      <c r="D342" s="83"/>
      <c r="E342" s="83"/>
      <c r="F342" s="568"/>
      <c r="G342" s="568"/>
      <c r="H342" s="83"/>
      <c r="I342" s="344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</row>
    <row r="343" spans="1:22" ht="15.75" customHeight="1">
      <c r="A343" s="344"/>
      <c r="B343" s="625"/>
      <c r="C343" s="344"/>
      <c r="D343" s="83"/>
      <c r="E343" s="83"/>
      <c r="F343" s="568"/>
      <c r="G343" s="568"/>
      <c r="H343" s="83"/>
      <c r="I343" s="344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</row>
    <row r="344" spans="1:22" ht="15.75" customHeight="1">
      <c r="A344" s="344"/>
      <c r="B344" s="625"/>
      <c r="C344" s="344"/>
      <c r="D344" s="83"/>
      <c r="E344" s="83"/>
      <c r="F344" s="568"/>
      <c r="G344" s="568"/>
      <c r="H344" s="83"/>
      <c r="I344" s="344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</row>
    <row r="345" spans="1:22" ht="15.75" customHeight="1">
      <c r="A345" s="344"/>
      <c r="B345" s="625"/>
      <c r="C345" s="344"/>
      <c r="D345" s="83"/>
      <c r="E345" s="83"/>
      <c r="F345" s="568"/>
      <c r="G345" s="568"/>
      <c r="H345" s="83"/>
      <c r="I345" s="344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</row>
    <row r="346" spans="1:22" ht="15.75" customHeight="1">
      <c r="A346" s="344"/>
      <c r="B346" s="625"/>
      <c r="C346" s="344"/>
      <c r="D346" s="83"/>
      <c r="E346" s="83"/>
      <c r="F346" s="568"/>
      <c r="G346" s="568"/>
      <c r="H346" s="83"/>
      <c r="I346" s="344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</row>
    <row r="347" spans="1:22" ht="15.75" customHeight="1">
      <c r="A347" s="344"/>
      <c r="B347" s="625"/>
      <c r="C347" s="344"/>
      <c r="D347" s="83"/>
      <c r="E347" s="83"/>
      <c r="F347" s="568"/>
      <c r="G347" s="568"/>
      <c r="H347" s="83"/>
      <c r="I347" s="344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</row>
    <row r="348" spans="1:22" ht="15.75" customHeight="1">
      <c r="A348" s="344"/>
      <c r="B348" s="625"/>
      <c r="C348" s="344"/>
      <c r="D348" s="83"/>
      <c r="E348" s="83"/>
      <c r="F348" s="568"/>
      <c r="G348" s="568"/>
      <c r="H348" s="83"/>
      <c r="I348" s="344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</row>
    <row r="349" spans="1:22" ht="15.75" customHeight="1">
      <c r="A349" s="344"/>
      <c r="B349" s="625"/>
      <c r="C349" s="344"/>
      <c r="D349" s="83"/>
      <c r="E349" s="83"/>
      <c r="F349" s="568"/>
      <c r="G349" s="568"/>
      <c r="H349" s="83"/>
      <c r="I349" s="344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</row>
    <row r="350" spans="1:22" ht="15.75" customHeight="1">
      <c r="A350" s="344"/>
      <c r="B350" s="625"/>
      <c r="C350" s="344"/>
      <c r="D350" s="83"/>
      <c r="E350" s="83"/>
      <c r="F350" s="568"/>
      <c r="G350" s="568"/>
      <c r="H350" s="83"/>
      <c r="I350" s="344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</row>
    <row r="351" spans="1:22" ht="15.75" customHeight="1">
      <c r="A351" s="344"/>
      <c r="B351" s="625"/>
      <c r="C351" s="344"/>
      <c r="D351" s="83"/>
      <c r="E351" s="83"/>
      <c r="F351" s="568"/>
      <c r="G351" s="568"/>
      <c r="H351" s="83"/>
      <c r="I351" s="344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</row>
    <row r="352" spans="1:22" ht="15.75" customHeight="1">
      <c r="A352" s="344"/>
      <c r="B352" s="625"/>
      <c r="C352" s="344"/>
      <c r="D352" s="83"/>
      <c r="E352" s="83"/>
      <c r="F352" s="568"/>
      <c r="G352" s="568"/>
      <c r="H352" s="83"/>
      <c r="I352" s="344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</row>
    <row r="353" spans="1:22" ht="15.75" customHeight="1">
      <c r="A353" s="344"/>
      <c r="B353" s="625"/>
      <c r="C353" s="344"/>
      <c r="D353" s="83"/>
      <c r="E353" s="83"/>
      <c r="F353" s="568"/>
      <c r="G353" s="568"/>
      <c r="H353" s="83"/>
      <c r="I353" s="344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</row>
    <row r="354" spans="1:22" ht="15.75" customHeight="1">
      <c r="A354" s="344"/>
      <c r="B354" s="625"/>
      <c r="C354" s="344"/>
      <c r="D354" s="83"/>
      <c r="E354" s="83"/>
      <c r="F354" s="568"/>
      <c r="G354" s="568"/>
      <c r="H354" s="83"/>
      <c r="I354" s="344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</row>
    <row r="355" spans="1:22" ht="15.75" customHeight="1">
      <c r="A355" s="344"/>
      <c r="B355" s="625"/>
      <c r="C355" s="344"/>
      <c r="D355" s="83"/>
      <c r="E355" s="83"/>
      <c r="F355" s="568"/>
      <c r="G355" s="568"/>
      <c r="H355" s="83"/>
      <c r="I355" s="344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</row>
    <row r="356" spans="1:22" ht="15.75" customHeight="1">
      <c r="A356" s="344"/>
      <c r="B356" s="625"/>
      <c r="C356" s="344"/>
      <c r="D356" s="83"/>
      <c r="E356" s="83"/>
      <c r="F356" s="568"/>
      <c r="G356" s="568"/>
      <c r="H356" s="83"/>
      <c r="I356" s="344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</row>
    <row r="357" spans="1:22" ht="15.75" customHeight="1">
      <c r="A357" s="344"/>
      <c r="B357" s="625"/>
      <c r="C357" s="344"/>
      <c r="D357" s="83"/>
      <c r="E357" s="83"/>
      <c r="F357" s="568"/>
      <c r="G357" s="568"/>
      <c r="H357" s="83"/>
      <c r="I357" s="344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</row>
    <row r="358" spans="1:22" ht="15.75" customHeight="1">
      <c r="A358" s="344"/>
      <c r="B358" s="625"/>
      <c r="C358" s="344"/>
      <c r="D358" s="83"/>
      <c r="E358" s="83"/>
      <c r="F358" s="568"/>
      <c r="G358" s="568"/>
      <c r="H358" s="83"/>
      <c r="I358" s="344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</row>
    <row r="359" spans="1:22" ht="15.75" customHeight="1">
      <c r="A359" s="344"/>
      <c r="B359" s="625"/>
      <c r="C359" s="344"/>
      <c r="D359" s="83"/>
      <c r="E359" s="83"/>
      <c r="F359" s="568"/>
      <c r="G359" s="568"/>
      <c r="H359" s="83"/>
      <c r="I359" s="344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</row>
    <row r="360" spans="1:22" ht="15.75" customHeight="1">
      <c r="A360" s="344"/>
      <c r="B360" s="625"/>
      <c r="C360" s="344"/>
      <c r="D360" s="83"/>
      <c r="E360" s="83"/>
      <c r="F360" s="568"/>
      <c r="G360" s="568"/>
      <c r="H360" s="83"/>
      <c r="I360" s="344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</row>
    <row r="361" spans="1:22" ht="15.75" customHeight="1">
      <c r="A361" s="344"/>
      <c r="B361" s="625"/>
      <c r="C361" s="344"/>
      <c r="D361" s="83"/>
      <c r="E361" s="83"/>
      <c r="F361" s="568"/>
      <c r="G361" s="568"/>
      <c r="H361" s="83"/>
      <c r="I361" s="344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</row>
    <row r="362" spans="1:22" ht="15.75" customHeight="1">
      <c r="A362" s="344"/>
      <c r="B362" s="625"/>
      <c r="C362" s="344"/>
      <c r="D362" s="83"/>
      <c r="E362" s="83"/>
      <c r="F362" s="568"/>
      <c r="G362" s="568"/>
      <c r="H362" s="83"/>
      <c r="I362" s="344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</row>
    <row r="363" spans="1:22" ht="15.75" customHeight="1">
      <c r="A363" s="344"/>
      <c r="B363" s="625"/>
      <c r="C363" s="344"/>
      <c r="D363" s="83"/>
      <c r="E363" s="83"/>
      <c r="F363" s="568"/>
      <c r="G363" s="568"/>
      <c r="H363" s="83"/>
      <c r="I363" s="344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</row>
    <row r="364" spans="1:22" ht="15.75" customHeight="1">
      <c r="A364" s="344"/>
      <c r="B364" s="625"/>
      <c r="C364" s="344"/>
      <c r="D364" s="83"/>
      <c r="E364" s="83"/>
      <c r="F364" s="568"/>
      <c r="G364" s="568"/>
      <c r="H364" s="83"/>
      <c r="I364" s="344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</row>
    <row r="365" spans="1:22" ht="15.75" customHeight="1">
      <c r="A365" s="344"/>
      <c r="B365" s="625"/>
      <c r="C365" s="344"/>
      <c r="D365" s="83"/>
      <c r="E365" s="83"/>
      <c r="F365" s="568"/>
      <c r="G365" s="568"/>
      <c r="H365" s="83"/>
      <c r="I365" s="344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</row>
    <row r="366" spans="1:22" ht="15.75" customHeight="1">
      <c r="A366" s="344"/>
      <c r="B366" s="625"/>
      <c r="C366" s="344"/>
      <c r="D366" s="83"/>
      <c r="E366" s="83"/>
      <c r="F366" s="568"/>
      <c r="G366" s="568"/>
      <c r="H366" s="83"/>
      <c r="I366" s="344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</row>
    <row r="367" spans="1:22" ht="15.75" customHeight="1">
      <c r="A367" s="344"/>
      <c r="B367" s="625"/>
      <c r="C367" s="344"/>
      <c r="D367" s="83"/>
      <c r="E367" s="83"/>
      <c r="F367" s="568"/>
      <c r="G367" s="568"/>
      <c r="H367" s="83"/>
      <c r="I367" s="344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</row>
    <row r="368" spans="1:22" ht="15.75" customHeight="1">
      <c r="A368" s="344"/>
      <c r="B368" s="625"/>
      <c r="C368" s="344"/>
      <c r="D368" s="83"/>
      <c r="E368" s="83"/>
      <c r="F368" s="568"/>
      <c r="G368" s="568"/>
      <c r="H368" s="83"/>
      <c r="I368" s="344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</row>
    <row r="369" spans="1:22" ht="15.75" customHeight="1">
      <c r="A369" s="344"/>
      <c r="B369" s="625"/>
      <c r="C369" s="344"/>
      <c r="D369" s="83"/>
      <c r="E369" s="83"/>
      <c r="F369" s="568"/>
      <c r="G369" s="568"/>
      <c r="H369" s="83"/>
      <c r="I369" s="344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</row>
    <row r="370" spans="1:22" ht="15.75" customHeight="1">
      <c r="A370" s="344"/>
      <c r="B370" s="625"/>
      <c r="C370" s="344"/>
      <c r="D370" s="83"/>
      <c r="E370" s="83"/>
      <c r="F370" s="568"/>
      <c r="G370" s="568"/>
      <c r="H370" s="83"/>
      <c r="I370" s="344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</row>
    <row r="371" spans="1:22" ht="15.75" customHeight="1">
      <c r="A371" s="344"/>
      <c r="B371" s="625"/>
      <c r="C371" s="344"/>
      <c r="D371" s="83"/>
      <c r="E371" s="83"/>
      <c r="F371" s="568"/>
      <c r="G371" s="568"/>
      <c r="H371" s="83"/>
      <c r="I371" s="344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</row>
    <row r="372" spans="1:22" ht="15.75" customHeight="1">
      <c r="A372" s="344"/>
      <c r="B372" s="625"/>
      <c r="C372" s="344"/>
      <c r="D372" s="83"/>
      <c r="E372" s="83"/>
      <c r="F372" s="568"/>
      <c r="G372" s="568"/>
      <c r="H372" s="83"/>
      <c r="I372" s="344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</row>
    <row r="373" spans="1:22" ht="15.75" customHeight="1">
      <c r="A373" s="344"/>
      <c r="B373" s="625"/>
      <c r="C373" s="344"/>
      <c r="D373" s="83"/>
      <c r="E373" s="83"/>
      <c r="F373" s="568"/>
      <c r="G373" s="568"/>
      <c r="H373" s="83"/>
      <c r="I373" s="344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</row>
    <row r="374" spans="1:22" ht="15.75" customHeight="1">
      <c r="A374" s="344"/>
      <c r="B374" s="625"/>
      <c r="C374" s="344"/>
      <c r="D374" s="83"/>
      <c r="E374" s="83"/>
      <c r="F374" s="568"/>
      <c r="G374" s="568"/>
      <c r="H374" s="83"/>
      <c r="I374" s="344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</row>
    <row r="375" spans="1:22" ht="15.75" customHeight="1">
      <c r="A375" s="344"/>
      <c r="B375" s="625"/>
      <c r="C375" s="344"/>
      <c r="D375" s="83"/>
      <c r="E375" s="83"/>
      <c r="F375" s="568"/>
      <c r="G375" s="568"/>
      <c r="H375" s="83"/>
      <c r="I375" s="344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</row>
    <row r="376" spans="1:22" ht="15.75" customHeight="1">
      <c r="A376" s="344"/>
      <c r="B376" s="625"/>
      <c r="C376" s="344"/>
      <c r="D376" s="83"/>
      <c r="E376" s="83"/>
      <c r="F376" s="568"/>
      <c r="G376" s="568"/>
      <c r="H376" s="83"/>
      <c r="I376" s="344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</row>
    <row r="377" spans="1:22" ht="15.75" customHeight="1">
      <c r="A377" s="344"/>
      <c r="B377" s="625"/>
      <c r="C377" s="344"/>
      <c r="D377" s="83"/>
      <c r="E377" s="83"/>
      <c r="F377" s="568"/>
      <c r="G377" s="568"/>
      <c r="H377" s="83"/>
      <c r="I377" s="344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</row>
    <row r="378" spans="1:22" ht="15.75" customHeight="1">
      <c r="A378" s="344"/>
      <c r="B378" s="625"/>
      <c r="C378" s="344"/>
      <c r="D378" s="83"/>
      <c r="E378" s="83"/>
      <c r="F378" s="568"/>
      <c r="G378" s="568"/>
      <c r="H378" s="83"/>
      <c r="I378" s="344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</row>
    <row r="379" spans="1:22" ht="15.75" customHeight="1">
      <c r="A379" s="344"/>
      <c r="B379" s="625"/>
      <c r="C379" s="344"/>
      <c r="D379" s="83"/>
      <c r="E379" s="83"/>
      <c r="F379" s="568"/>
      <c r="G379" s="568"/>
      <c r="H379" s="83"/>
      <c r="I379" s="344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</row>
    <row r="380" spans="1:22" ht="15.75" customHeight="1">
      <c r="A380" s="344"/>
      <c r="B380" s="625"/>
      <c r="C380" s="344"/>
      <c r="D380" s="83"/>
      <c r="E380" s="83"/>
      <c r="F380" s="568"/>
      <c r="G380" s="568"/>
      <c r="H380" s="83"/>
      <c r="I380" s="344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</row>
    <row r="381" spans="1:22" ht="15.75" customHeight="1">
      <c r="A381" s="344"/>
      <c r="B381" s="625"/>
      <c r="C381" s="344"/>
      <c r="D381" s="83"/>
      <c r="E381" s="83"/>
      <c r="F381" s="568"/>
      <c r="G381" s="568"/>
      <c r="H381" s="83"/>
      <c r="I381" s="344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</row>
    <row r="382" spans="1:22" ht="15.75" customHeight="1">
      <c r="A382" s="344"/>
      <c r="B382" s="625"/>
      <c r="C382" s="344"/>
      <c r="D382" s="83"/>
      <c r="E382" s="83"/>
      <c r="F382" s="568"/>
      <c r="G382" s="568"/>
      <c r="H382" s="83"/>
      <c r="I382" s="344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</row>
    <row r="383" spans="1:22" ht="15.75" customHeight="1">
      <c r="A383" s="344"/>
      <c r="B383" s="625"/>
      <c r="C383" s="344"/>
      <c r="D383" s="83"/>
      <c r="E383" s="83"/>
      <c r="F383" s="568"/>
      <c r="G383" s="568"/>
      <c r="H383" s="83"/>
      <c r="I383" s="344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</row>
    <row r="384" spans="1:22" ht="15.75" customHeight="1">
      <c r="A384" s="344"/>
      <c r="B384" s="625"/>
      <c r="C384" s="344"/>
      <c r="D384" s="83"/>
      <c r="E384" s="83"/>
      <c r="F384" s="568"/>
      <c r="G384" s="568"/>
      <c r="H384" s="83"/>
      <c r="I384" s="344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</row>
    <row r="385" spans="1:22" ht="15.75" customHeight="1">
      <c r="A385" s="344"/>
      <c r="B385" s="625"/>
      <c r="C385" s="344"/>
      <c r="D385" s="83"/>
      <c r="E385" s="83"/>
      <c r="F385" s="568"/>
      <c r="G385" s="568"/>
      <c r="H385" s="83"/>
      <c r="I385" s="344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</row>
    <row r="386" spans="1:22" ht="15.75" customHeight="1">
      <c r="A386" s="344"/>
      <c r="B386" s="625"/>
      <c r="C386" s="344"/>
      <c r="D386" s="83"/>
      <c r="E386" s="83"/>
      <c r="F386" s="568"/>
      <c r="G386" s="568"/>
      <c r="H386" s="83"/>
      <c r="I386" s="344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</row>
    <row r="387" spans="1:22" ht="13.5" customHeight="1">
      <c r="F387" s="89"/>
      <c r="G387" s="656"/>
    </row>
    <row r="388" spans="1:22" ht="13.5" customHeight="1">
      <c r="F388" s="89"/>
      <c r="G388" s="656"/>
    </row>
    <row r="389" spans="1:22" ht="13.5" customHeight="1">
      <c r="F389" s="89"/>
      <c r="G389" s="656"/>
    </row>
    <row r="390" spans="1:22" ht="13.5" customHeight="1">
      <c r="F390" s="89"/>
      <c r="G390" s="656"/>
    </row>
    <row r="391" spans="1:22" ht="13.5" customHeight="1">
      <c r="F391" s="89"/>
      <c r="G391" s="656"/>
    </row>
    <row r="392" spans="1:22" ht="13.5" customHeight="1">
      <c r="F392" s="89"/>
      <c r="G392" s="656"/>
    </row>
    <row r="393" spans="1:22" ht="13.5" customHeight="1">
      <c r="F393" s="89"/>
      <c r="G393" s="656"/>
    </row>
    <row r="394" spans="1:22" ht="13.5" customHeight="1">
      <c r="F394" s="89"/>
      <c r="G394" s="656"/>
    </row>
    <row r="395" spans="1:22" ht="13.5" customHeight="1">
      <c r="F395" s="89"/>
      <c r="G395" s="656"/>
    </row>
    <row r="396" spans="1:22" ht="13.5" customHeight="1">
      <c r="F396" s="89"/>
      <c r="G396" s="656"/>
    </row>
    <row r="397" spans="1:22" ht="13.5" customHeight="1">
      <c r="F397" s="89"/>
      <c r="G397" s="656"/>
    </row>
    <row r="398" spans="1:22" ht="13.5" customHeight="1">
      <c r="F398" s="89"/>
      <c r="G398" s="656"/>
    </row>
    <row r="399" spans="1:22" ht="13.5" customHeight="1">
      <c r="F399" s="89"/>
      <c r="G399" s="656"/>
    </row>
    <row r="400" spans="1:22" ht="13.5" customHeight="1">
      <c r="F400" s="89"/>
      <c r="G400" s="656"/>
    </row>
    <row r="401" spans="6:7" ht="13.5" customHeight="1">
      <c r="F401" s="89"/>
      <c r="G401" s="656"/>
    </row>
    <row r="402" spans="6:7" ht="13.5" customHeight="1">
      <c r="F402" s="89"/>
      <c r="G402" s="656"/>
    </row>
    <row r="403" spans="6:7" ht="13.5" customHeight="1">
      <c r="F403" s="89"/>
      <c r="G403" s="656"/>
    </row>
    <row r="404" spans="6:7" ht="13.5" customHeight="1">
      <c r="F404" s="89"/>
      <c r="G404" s="656"/>
    </row>
    <row r="405" spans="6:7" ht="13.5" customHeight="1">
      <c r="F405" s="89"/>
      <c r="G405" s="656"/>
    </row>
    <row r="406" spans="6:7" ht="13.5" customHeight="1">
      <c r="F406" s="89"/>
      <c r="G406" s="656"/>
    </row>
    <row r="407" spans="6:7" ht="13.5" customHeight="1">
      <c r="F407" s="89"/>
      <c r="G407" s="656"/>
    </row>
    <row r="408" spans="6:7" ht="13.5" customHeight="1">
      <c r="F408" s="89"/>
      <c r="G408" s="656"/>
    </row>
    <row r="409" spans="6:7" ht="13.5" customHeight="1">
      <c r="F409" s="89"/>
      <c r="G409" s="656"/>
    </row>
    <row r="410" spans="6:7" ht="13.5" customHeight="1">
      <c r="F410" s="89"/>
      <c r="G410" s="656"/>
    </row>
    <row r="411" spans="6:7" ht="13.5" customHeight="1">
      <c r="F411" s="89"/>
      <c r="G411" s="656"/>
    </row>
    <row r="412" spans="6:7" ht="13.5" customHeight="1">
      <c r="F412" s="89"/>
      <c r="G412" s="656"/>
    </row>
    <row r="413" spans="6:7" ht="13.5" customHeight="1">
      <c r="F413" s="89"/>
      <c r="G413" s="656"/>
    </row>
    <row r="414" spans="6:7" ht="13.5" customHeight="1">
      <c r="F414" s="89"/>
      <c r="G414" s="656"/>
    </row>
    <row r="415" spans="6:7" ht="13.5" customHeight="1">
      <c r="F415" s="89"/>
      <c r="G415" s="656"/>
    </row>
    <row r="416" spans="6:7" ht="13.5" customHeight="1">
      <c r="F416" s="89"/>
      <c r="G416" s="656"/>
    </row>
    <row r="417" spans="6:7" ht="13.5" customHeight="1">
      <c r="F417" s="89"/>
      <c r="G417" s="656"/>
    </row>
    <row r="418" spans="6:7" ht="13.5" customHeight="1">
      <c r="F418" s="89"/>
      <c r="G418" s="656"/>
    </row>
    <row r="419" spans="6:7" ht="13.5" customHeight="1">
      <c r="F419" s="89"/>
      <c r="G419" s="656"/>
    </row>
    <row r="420" spans="6:7" ht="13.5" customHeight="1">
      <c r="F420" s="89"/>
      <c r="G420" s="656"/>
    </row>
    <row r="421" spans="6:7" ht="13.5" customHeight="1">
      <c r="F421" s="89"/>
      <c r="G421" s="656"/>
    </row>
    <row r="422" spans="6:7" ht="13.5" customHeight="1">
      <c r="F422" s="89"/>
      <c r="G422" s="656"/>
    </row>
    <row r="423" spans="6:7" ht="13.5" customHeight="1">
      <c r="F423" s="89"/>
      <c r="G423" s="656"/>
    </row>
    <row r="424" spans="6:7" ht="13.5" customHeight="1">
      <c r="F424" s="89"/>
      <c r="G424" s="656"/>
    </row>
    <row r="425" spans="6:7" ht="13.5" customHeight="1">
      <c r="F425" s="89"/>
      <c r="G425" s="656"/>
    </row>
    <row r="426" spans="6:7" ht="13.5" customHeight="1">
      <c r="F426" s="89"/>
      <c r="G426" s="656"/>
    </row>
    <row r="427" spans="6:7" ht="13.5" customHeight="1">
      <c r="F427" s="89"/>
      <c r="G427" s="656"/>
    </row>
    <row r="428" spans="6:7" ht="13.5" customHeight="1">
      <c r="F428" s="89"/>
      <c r="G428" s="656"/>
    </row>
    <row r="429" spans="6:7" ht="13.5" customHeight="1">
      <c r="F429" s="89"/>
      <c r="G429" s="656"/>
    </row>
    <row r="430" spans="6:7" ht="13.5" customHeight="1">
      <c r="F430" s="89"/>
      <c r="G430" s="656"/>
    </row>
    <row r="431" spans="6:7" ht="13.5" customHeight="1">
      <c r="F431" s="89"/>
      <c r="G431" s="656"/>
    </row>
    <row r="432" spans="6:7" ht="13.5" customHeight="1">
      <c r="F432" s="89"/>
      <c r="G432" s="656"/>
    </row>
    <row r="433" spans="6:7" ht="13.5" customHeight="1">
      <c r="F433" s="89"/>
      <c r="G433" s="656"/>
    </row>
    <row r="434" spans="6:7" ht="13.5" customHeight="1">
      <c r="F434" s="89"/>
      <c r="G434" s="656"/>
    </row>
    <row r="435" spans="6:7" ht="13.5" customHeight="1">
      <c r="F435" s="89"/>
      <c r="G435" s="656"/>
    </row>
    <row r="436" spans="6:7" ht="13.5" customHeight="1">
      <c r="F436" s="89"/>
      <c r="G436" s="656"/>
    </row>
    <row r="437" spans="6:7" ht="13.5" customHeight="1">
      <c r="F437" s="89"/>
      <c r="G437" s="656"/>
    </row>
    <row r="438" spans="6:7" ht="13.5" customHeight="1">
      <c r="F438" s="89"/>
      <c r="G438" s="656"/>
    </row>
    <row r="439" spans="6:7" ht="13.5" customHeight="1">
      <c r="F439" s="89"/>
      <c r="G439" s="656"/>
    </row>
    <row r="440" spans="6:7" ht="13.5" customHeight="1">
      <c r="F440" s="89"/>
      <c r="G440" s="656"/>
    </row>
    <row r="441" spans="6:7" ht="13.5" customHeight="1">
      <c r="F441" s="89"/>
      <c r="G441" s="656"/>
    </row>
    <row r="442" spans="6:7" ht="13.5" customHeight="1">
      <c r="F442" s="89"/>
      <c r="G442" s="656"/>
    </row>
    <row r="443" spans="6:7" ht="13.5" customHeight="1">
      <c r="F443" s="89"/>
      <c r="G443" s="656"/>
    </row>
    <row r="444" spans="6:7" ht="13.5" customHeight="1">
      <c r="F444" s="89"/>
      <c r="G444" s="656"/>
    </row>
    <row r="445" spans="6:7" ht="13.5" customHeight="1">
      <c r="F445" s="89"/>
      <c r="G445" s="656"/>
    </row>
    <row r="446" spans="6:7" ht="13.5" customHeight="1">
      <c r="F446" s="89"/>
      <c r="G446" s="656"/>
    </row>
    <row r="447" spans="6:7" ht="13.5" customHeight="1">
      <c r="F447" s="89"/>
      <c r="G447" s="656"/>
    </row>
    <row r="448" spans="6:7" ht="13.5" customHeight="1">
      <c r="F448" s="89"/>
      <c r="G448" s="656"/>
    </row>
    <row r="449" spans="6:7" ht="13.5" customHeight="1">
      <c r="F449" s="89"/>
      <c r="G449" s="656"/>
    </row>
    <row r="450" spans="6:7" ht="13.5" customHeight="1">
      <c r="F450" s="89"/>
      <c r="G450" s="656"/>
    </row>
    <row r="451" spans="6:7" ht="13.5" customHeight="1">
      <c r="F451" s="89"/>
      <c r="G451" s="656"/>
    </row>
    <row r="452" spans="6:7" ht="13.5" customHeight="1">
      <c r="F452" s="89"/>
      <c r="G452" s="656"/>
    </row>
    <row r="453" spans="6:7" ht="13.5" customHeight="1">
      <c r="F453" s="89"/>
      <c r="G453" s="656"/>
    </row>
    <row r="454" spans="6:7" ht="13.5" customHeight="1">
      <c r="F454" s="89"/>
      <c r="G454" s="656"/>
    </row>
    <row r="455" spans="6:7" ht="13.5" customHeight="1">
      <c r="F455" s="89"/>
      <c r="G455" s="656"/>
    </row>
    <row r="456" spans="6:7" ht="13.5" customHeight="1">
      <c r="F456" s="89"/>
      <c r="G456" s="656"/>
    </row>
    <row r="457" spans="6:7" ht="13.5" customHeight="1">
      <c r="F457" s="89"/>
      <c r="G457" s="656"/>
    </row>
    <row r="458" spans="6:7" ht="13.5" customHeight="1">
      <c r="F458" s="89"/>
      <c r="G458" s="656"/>
    </row>
    <row r="459" spans="6:7" ht="13.5" customHeight="1">
      <c r="F459" s="89"/>
      <c r="G459" s="656"/>
    </row>
    <row r="460" spans="6:7" ht="13.5" customHeight="1">
      <c r="F460" s="89"/>
      <c r="G460" s="656"/>
    </row>
    <row r="461" spans="6:7" ht="13.5" customHeight="1">
      <c r="F461" s="89"/>
      <c r="G461" s="656"/>
    </row>
    <row r="462" spans="6:7" ht="13.5" customHeight="1">
      <c r="F462" s="89"/>
      <c r="G462" s="656"/>
    </row>
    <row r="463" spans="6:7" ht="13.5" customHeight="1">
      <c r="F463" s="89"/>
      <c r="G463" s="656"/>
    </row>
    <row r="464" spans="6:7" ht="13.5" customHeight="1">
      <c r="F464" s="89"/>
      <c r="G464" s="656"/>
    </row>
    <row r="465" spans="6:7" ht="13.5" customHeight="1">
      <c r="F465" s="89"/>
      <c r="G465" s="656"/>
    </row>
    <row r="466" spans="6:7" ht="13.5" customHeight="1">
      <c r="F466" s="89"/>
      <c r="G466" s="656"/>
    </row>
    <row r="467" spans="6:7" ht="13.5" customHeight="1">
      <c r="F467" s="89"/>
      <c r="G467" s="656"/>
    </row>
    <row r="468" spans="6:7" ht="13.5" customHeight="1">
      <c r="F468" s="89"/>
      <c r="G468" s="656"/>
    </row>
    <row r="469" spans="6:7" ht="13.5" customHeight="1">
      <c r="F469" s="89"/>
      <c r="G469" s="656"/>
    </row>
    <row r="470" spans="6:7" ht="13.5" customHeight="1">
      <c r="F470" s="89"/>
      <c r="G470" s="656"/>
    </row>
    <row r="471" spans="6:7" ht="13.5" customHeight="1">
      <c r="F471" s="89"/>
      <c r="G471" s="656"/>
    </row>
    <row r="472" spans="6:7" ht="13.5" customHeight="1">
      <c r="F472" s="89"/>
      <c r="G472" s="656"/>
    </row>
    <row r="473" spans="6:7" ht="13.5" customHeight="1">
      <c r="F473" s="89"/>
      <c r="G473" s="656"/>
    </row>
    <row r="474" spans="6:7" ht="13.5" customHeight="1">
      <c r="F474" s="89"/>
      <c r="G474" s="656"/>
    </row>
    <row r="475" spans="6:7" ht="13.5" customHeight="1">
      <c r="F475" s="89"/>
      <c r="G475" s="656"/>
    </row>
    <row r="476" spans="6:7" ht="13.5" customHeight="1">
      <c r="F476" s="89"/>
      <c r="G476" s="656"/>
    </row>
    <row r="477" spans="6:7" ht="13.5" customHeight="1">
      <c r="F477" s="89"/>
      <c r="G477" s="656"/>
    </row>
    <row r="478" spans="6:7" ht="13.5" customHeight="1">
      <c r="F478" s="89"/>
      <c r="G478" s="656"/>
    </row>
    <row r="479" spans="6:7" ht="13.5" customHeight="1">
      <c r="F479" s="89"/>
      <c r="G479" s="656"/>
    </row>
    <row r="480" spans="6:7" ht="13.5" customHeight="1">
      <c r="F480" s="89"/>
      <c r="G480" s="656"/>
    </row>
    <row r="481" spans="6:7" ht="13.5" customHeight="1">
      <c r="F481" s="89"/>
      <c r="G481" s="656"/>
    </row>
    <row r="482" spans="6:7" ht="13.5" customHeight="1">
      <c r="F482" s="89"/>
      <c r="G482" s="656"/>
    </row>
    <row r="483" spans="6:7" ht="13.5" customHeight="1">
      <c r="F483" s="89"/>
      <c r="G483" s="656"/>
    </row>
    <row r="484" spans="6:7" ht="13.5" customHeight="1">
      <c r="F484" s="89"/>
      <c r="G484" s="656"/>
    </row>
    <row r="485" spans="6:7" ht="13.5" customHeight="1">
      <c r="F485" s="89"/>
      <c r="G485" s="656"/>
    </row>
    <row r="486" spans="6:7" ht="13.5" customHeight="1">
      <c r="F486" s="89"/>
      <c r="G486" s="656"/>
    </row>
    <row r="487" spans="6:7" ht="13.5" customHeight="1">
      <c r="F487" s="89"/>
      <c r="G487" s="656"/>
    </row>
    <row r="488" spans="6:7" ht="13.5" customHeight="1">
      <c r="F488" s="89"/>
      <c r="G488" s="656"/>
    </row>
    <row r="489" spans="6:7" ht="13.5" customHeight="1">
      <c r="F489" s="89"/>
      <c r="G489" s="656"/>
    </row>
    <row r="490" spans="6:7" ht="13.5" customHeight="1">
      <c r="F490" s="89"/>
      <c r="G490" s="656"/>
    </row>
    <row r="491" spans="6:7" ht="13.5" customHeight="1">
      <c r="F491" s="89"/>
      <c r="G491" s="656"/>
    </row>
    <row r="492" spans="6:7" ht="13.5" customHeight="1">
      <c r="F492" s="89"/>
      <c r="G492" s="656"/>
    </row>
    <row r="493" spans="6:7" ht="13.5" customHeight="1">
      <c r="F493" s="89"/>
      <c r="G493" s="656"/>
    </row>
    <row r="494" spans="6:7" ht="13.5" customHeight="1">
      <c r="F494" s="89"/>
      <c r="G494" s="656"/>
    </row>
    <row r="495" spans="6:7" ht="13.5" customHeight="1">
      <c r="F495" s="89"/>
      <c r="G495" s="656"/>
    </row>
    <row r="496" spans="6:7" ht="13.5" customHeight="1">
      <c r="F496" s="89"/>
      <c r="G496" s="656"/>
    </row>
    <row r="497" spans="6:7" ht="13.5" customHeight="1">
      <c r="F497" s="89"/>
      <c r="G497" s="656"/>
    </row>
    <row r="498" spans="6:7" ht="13.5" customHeight="1">
      <c r="F498" s="89"/>
      <c r="G498" s="656"/>
    </row>
    <row r="499" spans="6:7" ht="13.5" customHeight="1">
      <c r="F499" s="89"/>
      <c r="G499" s="656"/>
    </row>
    <row r="500" spans="6:7" ht="13.5" customHeight="1">
      <c r="F500" s="89"/>
      <c r="G500" s="656"/>
    </row>
    <row r="501" spans="6:7" ht="13.5" customHeight="1">
      <c r="F501" s="89"/>
      <c r="G501" s="656"/>
    </row>
    <row r="502" spans="6:7" ht="13.5" customHeight="1">
      <c r="F502" s="89"/>
      <c r="G502" s="656"/>
    </row>
    <row r="503" spans="6:7" ht="13.5" customHeight="1">
      <c r="F503" s="89"/>
      <c r="G503" s="656"/>
    </row>
    <row r="504" spans="6:7" ht="13.5" customHeight="1">
      <c r="F504" s="89"/>
      <c r="G504" s="656"/>
    </row>
    <row r="505" spans="6:7" ht="13.5" customHeight="1">
      <c r="F505" s="89"/>
      <c r="G505" s="656"/>
    </row>
    <row r="506" spans="6:7" ht="13.5" customHeight="1">
      <c r="F506" s="89"/>
      <c r="G506" s="656"/>
    </row>
    <row r="507" spans="6:7" ht="13.5" customHeight="1">
      <c r="F507" s="89"/>
      <c r="G507" s="656"/>
    </row>
    <row r="508" spans="6:7" ht="13.5" customHeight="1">
      <c r="F508" s="89"/>
      <c r="G508" s="656"/>
    </row>
    <row r="509" spans="6:7" ht="13.5" customHeight="1">
      <c r="F509" s="89"/>
      <c r="G509" s="656"/>
    </row>
    <row r="510" spans="6:7" ht="13.5" customHeight="1">
      <c r="F510" s="89"/>
      <c r="G510" s="656"/>
    </row>
    <row r="511" spans="6:7" ht="13.5" customHeight="1">
      <c r="F511" s="89"/>
      <c r="G511" s="656"/>
    </row>
    <row r="512" spans="6:7" ht="13.5" customHeight="1">
      <c r="F512" s="89"/>
      <c r="G512" s="656"/>
    </row>
    <row r="513" spans="6:7" ht="13.5" customHeight="1">
      <c r="F513" s="89"/>
      <c r="G513" s="656"/>
    </row>
    <row r="514" spans="6:7" ht="13.5" customHeight="1">
      <c r="F514" s="89"/>
      <c r="G514" s="656"/>
    </row>
    <row r="515" spans="6:7" ht="13.5" customHeight="1">
      <c r="F515" s="89"/>
      <c r="G515" s="656"/>
    </row>
    <row r="516" spans="6:7" ht="13.5" customHeight="1">
      <c r="F516" s="89"/>
      <c r="G516" s="656"/>
    </row>
    <row r="517" spans="6:7" ht="13.5" customHeight="1">
      <c r="F517" s="89"/>
      <c r="G517" s="656"/>
    </row>
    <row r="518" spans="6:7" ht="13.5" customHeight="1">
      <c r="F518" s="89"/>
      <c r="G518" s="656"/>
    </row>
    <row r="519" spans="6:7" ht="13.5" customHeight="1">
      <c r="F519" s="89"/>
      <c r="G519" s="656"/>
    </row>
    <row r="520" spans="6:7" ht="13.5" customHeight="1">
      <c r="F520" s="89"/>
      <c r="G520" s="656"/>
    </row>
    <row r="521" spans="6:7" ht="13.5" customHeight="1">
      <c r="F521" s="89"/>
      <c r="G521" s="656"/>
    </row>
    <row r="522" spans="6:7" ht="13.5" customHeight="1">
      <c r="F522" s="89"/>
      <c r="G522" s="656"/>
    </row>
    <row r="523" spans="6:7" ht="13.5" customHeight="1">
      <c r="F523" s="89"/>
      <c r="G523" s="656"/>
    </row>
    <row r="524" spans="6:7" ht="13.5" customHeight="1">
      <c r="F524" s="89"/>
      <c r="G524" s="656"/>
    </row>
    <row r="525" spans="6:7" ht="13.5" customHeight="1">
      <c r="F525" s="89"/>
      <c r="G525" s="656"/>
    </row>
    <row r="526" spans="6:7" ht="13.5" customHeight="1">
      <c r="F526" s="89"/>
      <c r="G526" s="656"/>
    </row>
    <row r="527" spans="6:7" ht="13.5" customHeight="1">
      <c r="F527" s="89"/>
      <c r="G527" s="656"/>
    </row>
    <row r="528" spans="6:7" ht="13.5" customHeight="1">
      <c r="F528" s="89"/>
      <c r="G528" s="656"/>
    </row>
    <row r="529" spans="6:7" ht="13.5" customHeight="1">
      <c r="F529" s="89"/>
      <c r="G529" s="656"/>
    </row>
    <row r="530" spans="6:7" ht="13.5" customHeight="1">
      <c r="F530" s="89"/>
      <c r="G530" s="656"/>
    </row>
    <row r="531" spans="6:7" ht="13.5" customHeight="1">
      <c r="F531" s="89"/>
      <c r="G531" s="656"/>
    </row>
    <row r="532" spans="6:7" ht="13.5" customHeight="1">
      <c r="F532" s="89"/>
      <c r="G532" s="656"/>
    </row>
    <row r="533" spans="6:7" ht="13.5" customHeight="1">
      <c r="F533" s="89"/>
      <c r="G533" s="656"/>
    </row>
    <row r="534" spans="6:7" ht="13.5" customHeight="1">
      <c r="F534" s="89"/>
      <c r="G534" s="656"/>
    </row>
    <row r="535" spans="6:7" ht="13.5" customHeight="1">
      <c r="F535" s="89"/>
      <c r="G535" s="656"/>
    </row>
    <row r="536" spans="6:7" ht="13.5" customHeight="1">
      <c r="F536" s="89"/>
      <c r="G536" s="656"/>
    </row>
    <row r="537" spans="6:7" ht="13.5" customHeight="1">
      <c r="F537" s="89"/>
      <c r="G537" s="656"/>
    </row>
    <row r="538" spans="6:7" ht="13.5" customHeight="1">
      <c r="F538" s="89"/>
      <c r="G538" s="656"/>
    </row>
    <row r="539" spans="6:7" ht="13.5" customHeight="1">
      <c r="F539" s="89"/>
      <c r="G539" s="656"/>
    </row>
    <row r="540" spans="6:7" ht="13.5" customHeight="1">
      <c r="F540" s="89"/>
      <c r="G540" s="656"/>
    </row>
    <row r="541" spans="6:7" ht="13.5" customHeight="1">
      <c r="F541" s="89"/>
      <c r="G541" s="656"/>
    </row>
    <row r="542" spans="6:7" ht="13.5" customHeight="1">
      <c r="F542" s="89"/>
      <c r="G542" s="656"/>
    </row>
    <row r="543" spans="6:7" ht="13.5" customHeight="1">
      <c r="F543" s="89"/>
      <c r="G543" s="656"/>
    </row>
    <row r="544" spans="6:7" ht="13.5" customHeight="1">
      <c r="F544" s="89"/>
      <c r="G544" s="656"/>
    </row>
    <row r="545" spans="6:7" ht="13.5" customHeight="1">
      <c r="F545" s="89"/>
      <c r="G545" s="656"/>
    </row>
    <row r="546" spans="6:7" ht="13.5" customHeight="1">
      <c r="F546" s="89"/>
      <c r="G546" s="656"/>
    </row>
    <row r="547" spans="6:7" ht="13.5" customHeight="1">
      <c r="F547" s="89"/>
      <c r="G547" s="656"/>
    </row>
    <row r="548" spans="6:7" ht="13.5" customHeight="1">
      <c r="F548" s="89"/>
      <c r="G548" s="656"/>
    </row>
    <row r="549" spans="6:7" ht="13.5" customHeight="1">
      <c r="F549" s="89"/>
      <c r="G549" s="656"/>
    </row>
    <row r="550" spans="6:7" ht="13.5" customHeight="1">
      <c r="F550" s="89"/>
      <c r="G550" s="656"/>
    </row>
    <row r="551" spans="6:7" ht="13.5" customHeight="1">
      <c r="F551" s="89"/>
      <c r="G551" s="656"/>
    </row>
    <row r="552" spans="6:7" ht="13.5" customHeight="1">
      <c r="F552" s="89"/>
      <c r="G552" s="656"/>
    </row>
    <row r="553" spans="6:7" ht="13.5" customHeight="1">
      <c r="F553" s="89"/>
      <c r="G553" s="656"/>
    </row>
    <row r="554" spans="6:7" ht="13.5" customHeight="1">
      <c r="F554" s="89"/>
      <c r="G554" s="656"/>
    </row>
    <row r="555" spans="6:7" ht="13.5" customHeight="1">
      <c r="F555" s="89"/>
      <c r="G555" s="656"/>
    </row>
    <row r="556" spans="6:7" ht="13.5" customHeight="1">
      <c r="F556" s="89"/>
      <c r="G556" s="656"/>
    </row>
    <row r="557" spans="6:7" ht="13.5" customHeight="1">
      <c r="F557" s="89"/>
      <c r="G557" s="656"/>
    </row>
    <row r="558" spans="6:7" ht="13.5" customHeight="1">
      <c r="F558" s="89"/>
      <c r="G558" s="656"/>
    </row>
    <row r="559" spans="6:7" ht="13.5" customHeight="1">
      <c r="F559" s="89"/>
      <c r="G559" s="656"/>
    </row>
    <row r="560" spans="6:7" ht="13.5" customHeight="1">
      <c r="F560" s="89"/>
      <c r="G560" s="656"/>
    </row>
    <row r="561" spans="6:7" ht="13.5" customHeight="1">
      <c r="F561" s="89"/>
      <c r="G561" s="656"/>
    </row>
    <row r="562" spans="6:7" ht="13.5" customHeight="1">
      <c r="F562" s="89"/>
      <c r="G562" s="656"/>
    </row>
    <row r="563" spans="6:7" ht="13.5" customHeight="1">
      <c r="F563" s="89"/>
      <c r="G563" s="656"/>
    </row>
    <row r="564" spans="6:7" ht="13.5" customHeight="1">
      <c r="F564" s="89"/>
      <c r="G564" s="656"/>
    </row>
    <row r="565" spans="6:7" ht="13.5" customHeight="1">
      <c r="F565" s="89"/>
      <c r="G565" s="656"/>
    </row>
    <row r="566" spans="6:7" ht="13.5" customHeight="1">
      <c r="F566" s="89"/>
      <c r="G566" s="656"/>
    </row>
    <row r="567" spans="6:7" ht="13.5" customHeight="1">
      <c r="F567" s="89"/>
      <c r="G567" s="656"/>
    </row>
    <row r="568" spans="6:7" ht="13.5" customHeight="1">
      <c r="F568" s="89"/>
      <c r="G568" s="656"/>
    </row>
    <row r="569" spans="6:7" ht="13.5" customHeight="1">
      <c r="F569" s="89"/>
      <c r="G569" s="656"/>
    </row>
    <row r="570" spans="6:7" ht="13.5" customHeight="1">
      <c r="F570" s="89"/>
      <c r="G570" s="656"/>
    </row>
    <row r="571" spans="6:7" ht="13.5" customHeight="1">
      <c r="F571" s="89"/>
      <c r="G571" s="656"/>
    </row>
    <row r="572" spans="6:7" ht="13.5" customHeight="1">
      <c r="F572" s="89"/>
      <c r="G572" s="656"/>
    </row>
    <row r="573" spans="6:7" ht="13.5" customHeight="1">
      <c r="F573" s="89"/>
      <c r="G573" s="656"/>
    </row>
    <row r="574" spans="6:7" ht="13.5" customHeight="1">
      <c r="F574" s="89"/>
      <c r="G574" s="656"/>
    </row>
    <row r="575" spans="6:7" ht="13.5" customHeight="1">
      <c r="F575" s="89"/>
      <c r="G575" s="656"/>
    </row>
    <row r="576" spans="6:7" ht="13.5" customHeight="1">
      <c r="F576" s="89"/>
      <c r="G576" s="656"/>
    </row>
    <row r="577" spans="6:7" ht="13.5" customHeight="1">
      <c r="F577" s="89"/>
      <c r="G577" s="656"/>
    </row>
    <row r="578" spans="6:7" ht="13.5" customHeight="1">
      <c r="F578" s="89"/>
      <c r="G578" s="656"/>
    </row>
    <row r="579" spans="6:7" ht="13.5" customHeight="1">
      <c r="F579" s="89"/>
      <c r="G579" s="656"/>
    </row>
    <row r="580" spans="6:7" ht="13.5" customHeight="1">
      <c r="F580" s="89"/>
      <c r="G580" s="656"/>
    </row>
    <row r="581" spans="6:7" ht="13.5" customHeight="1">
      <c r="F581" s="89"/>
      <c r="G581" s="656"/>
    </row>
    <row r="582" spans="6:7" ht="13.5" customHeight="1">
      <c r="F582" s="89"/>
      <c r="G582" s="656"/>
    </row>
    <row r="583" spans="6:7" ht="13.5" customHeight="1">
      <c r="F583" s="89"/>
      <c r="G583" s="656"/>
    </row>
    <row r="584" spans="6:7" ht="13.5" customHeight="1">
      <c r="F584" s="89"/>
      <c r="G584" s="656"/>
    </row>
    <row r="585" spans="6:7" ht="13.5" customHeight="1">
      <c r="F585" s="89"/>
      <c r="G585" s="656"/>
    </row>
    <row r="586" spans="6:7" ht="13.5" customHeight="1">
      <c r="F586" s="89"/>
      <c r="G586" s="656"/>
    </row>
    <row r="587" spans="6:7" ht="13.5" customHeight="1">
      <c r="F587" s="89"/>
      <c r="G587" s="656"/>
    </row>
    <row r="588" spans="6:7" ht="13.5" customHeight="1">
      <c r="F588" s="89"/>
      <c r="G588" s="656"/>
    </row>
    <row r="589" spans="6:7" ht="13.5" customHeight="1">
      <c r="F589" s="89"/>
      <c r="G589" s="656"/>
    </row>
    <row r="590" spans="6:7" ht="13.5" customHeight="1">
      <c r="F590" s="89"/>
      <c r="G590" s="656"/>
    </row>
    <row r="591" spans="6:7" ht="13.5" customHeight="1">
      <c r="F591" s="89"/>
      <c r="G591" s="656"/>
    </row>
    <row r="592" spans="6:7" ht="13.5" customHeight="1">
      <c r="F592" s="89"/>
      <c r="G592" s="656"/>
    </row>
    <row r="593" spans="6:7" ht="13.5" customHeight="1">
      <c r="F593" s="89"/>
      <c r="G593" s="656"/>
    </row>
    <row r="594" spans="6:7" ht="13.5" customHeight="1">
      <c r="F594" s="89"/>
      <c r="G594" s="656"/>
    </row>
    <row r="595" spans="6:7" ht="13.5" customHeight="1">
      <c r="F595" s="89"/>
      <c r="G595" s="656"/>
    </row>
    <row r="596" spans="6:7" ht="13.5" customHeight="1">
      <c r="F596" s="89"/>
      <c r="G596" s="656"/>
    </row>
    <row r="597" spans="6:7" ht="13.5" customHeight="1">
      <c r="F597" s="89"/>
      <c r="G597" s="656"/>
    </row>
    <row r="598" spans="6:7" ht="13.5" customHeight="1">
      <c r="F598" s="89"/>
      <c r="G598" s="656"/>
    </row>
    <row r="599" spans="6:7" ht="13.5" customHeight="1">
      <c r="F599" s="89"/>
      <c r="G599" s="656"/>
    </row>
    <row r="600" spans="6:7" ht="13.5" customHeight="1">
      <c r="F600" s="89"/>
      <c r="G600" s="656"/>
    </row>
    <row r="601" spans="6:7" ht="13.5" customHeight="1">
      <c r="F601" s="89"/>
      <c r="G601" s="656"/>
    </row>
    <row r="602" spans="6:7" ht="13.5" customHeight="1">
      <c r="F602" s="89"/>
      <c r="G602" s="656"/>
    </row>
    <row r="603" spans="6:7" ht="13.5" customHeight="1">
      <c r="F603" s="89"/>
      <c r="G603" s="656"/>
    </row>
    <row r="604" spans="6:7" ht="13.5" customHeight="1">
      <c r="F604" s="89"/>
      <c r="G604" s="656"/>
    </row>
    <row r="605" spans="6:7" ht="13.5" customHeight="1">
      <c r="F605" s="89"/>
      <c r="G605" s="656"/>
    </row>
    <row r="606" spans="6:7" ht="13.5" customHeight="1">
      <c r="F606" s="89"/>
      <c r="G606" s="656"/>
    </row>
    <row r="607" spans="6:7" ht="13.5" customHeight="1">
      <c r="F607" s="89"/>
      <c r="G607" s="656"/>
    </row>
    <row r="608" spans="6:7" ht="13.5" customHeight="1">
      <c r="F608" s="89"/>
      <c r="G608" s="656"/>
    </row>
    <row r="609" spans="6:7" ht="13.5" customHeight="1">
      <c r="F609" s="89"/>
      <c r="G609" s="656"/>
    </row>
    <row r="610" spans="6:7" ht="13.5" customHeight="1">
      <c r="F610" s="89"/>
      <c r="G610" s="656"/>
    </row>
    <row r="611" spans="6:7" ht="13.5" customHeight="1">
      <c r="F611" s="89"/>
      <c r="G611" s="656"/>
    </row>
    <row r="612" spans="6:7" ht="13.5" customHeight="1">
      <c r="F612" s="89"/>
      <c r="G612" s="656"/>
    </row>
    <row r="613" spans="6:7" ht="13.5" customHeight="1">
      <c r="F613" s="89"/>
      <c r="G613" s="656"/>
    </row>
    <row r="614" spans="6:7" ht="13.5" customHeight="1">
      <c r="F614" s="89"/>
      <c r="G614" s="656"/>
    </row>
    <row r="615" spans="6:7" ht="13.5" customHeight="1">
      <c r="F615" s="89"/>
      <c r="G615" s="656"/>
    </row>
    <row r="616" spans="6:7" ht="13.5" customHeight="1">
      <c r="F616" s="89"/>
      <c r="G616" s="656"/>
    </row>
    <row r="617" spans="6:7" ht="13.5" customHeight="1">
      <c r="F617" s="89"/>
      <c r="G617" s="656"/>
    </row>
    <row r="618" spans="6:7" ht="13.5" customHeight="1">
      <c r="F618" s="89"/>
      <c r="G618" s="656"/>
    </row>
    <row r="619" spans="6:7" ht="13.5" customHeight="1">
      <c r="F619" s="89"/>
      <c r="G619" s="656"/>
    </row>
    <row r="620" spans="6:7" ht="13.5" customHeight="1">
      <c r="F620" s="89"/>
      <c r="G620" s="656"/>
    </row>
    <row r="621" spans="6:7" ht="13.5" customHeight="1">
      <c r="F621" s="89"/>
      <c r="G621" s="656"/>
    </row>
    <row r="622" spans="6:7" ht="13.5" customHeight="1">
      <c r="F622" s="89"/>
      <c r="G622" s="656"/>
    </row>
    <row r="623" spans="6:7" ht="13.5" customHeight="1">
      <c r="F623" s="89"/>
      <c r="G623" s="656"/>
    </row>
    <row r="624" spans="6:7" ht="13.5" customHeight="1">
      <c r="F624" s="89"/>
      <c r="G624" s="656"/>
    </row>
    <row r="625" spans="6:7" ht="13.5" customHeight="1">
      <c r="F625" s="89"/>
      <c r="G625" s="656"/>
    </row>
    <row r="626" spans="6:7" ht="13.5" customHeight="1">
      <c r="F626" s="89"/>
      <c r="G626" s="656"/>
    </row>
    <row r="627" spans="6:7" ht="13.5" customHeight="1">
      <c r="F627" s="89"/>
      <c r="G627" s="656"/>
    </row>
    <row r="628" spans="6:7" ht="13.5" customHeight="1">
      <c r="F628" s="89"/>
      <c r="G628" s="656"/>
    </row>
    <row r="629" spans="6:7" ht="13.5" customHeight="1">
      <c r="F629" s="89"/>
      <c r="G629" s="656"/>
    </row>
    <row r="630" spans="6:7" ht="13.5" customHeight="1">
      <c r="F630" s="89"/>
      <c r="G630" s="656"/>
    </row>
    <row r="631" spans="6:7" ht="13.5" customHeight="1">
      <c r="F631" s="89"/>
      <c r="G631" s="656"/>
    </row>
    <row r="632" spans="6:7" ht="13.5" customHeight="1">
      <c r="F632" s="89"/>
      <c r="G632" s="656"/>
    </row>
    <row r="633" spans="6:7" ht="13.5" customHeight="1">
      <c r="F633" s="89"/>
      <c r="G633" s="656"/>
    </row>
    <row r="634" spans="6:7" ht="13.5" customHeight="1">
      <c r="F634" s="89"/>
      <c r="G634" s="656"/>
    </row>
    <row r="635" spans="6:7" ht="13.5" customHeight="1">
      <c r="F635" s="89"/>
      <c r="G635" s="656"/>
    </row>
    <row r="636" spans="6:7" ht="13.5" customHeight="1">
      <c r="F636" s="89"/>
      <c r="G636" s="656"/>
    </row>
    <row r="637" spans="6:7" ht="13.5" customHeight="1">
      <c r="F637" s="89"/>
      <c r="G637" s="656"/>
    </row>
    <row r="638" spans="6:7" ht="13.5" customHeight="1">
      <c r="F638" s="89"/>
      <c r="G638" s="656"/>
    </row>
    <row r="639" spans="6:7" ht="13.5" customHeight="1">
      <c r="F639" s="89"/>
      <c r="G639" s="656"/>
    </row>
    <row r="640" spans="6:7" ht="13.5" customHeight="1">
      <c r="F640" s="89"/>
      <c r="G640" s="656"/>
    </row>
    <row r="641" spans="6:7" ht="13.5" customHeight="1">
      <c r="F641" s="89"/>
      <c r="G641" s="656"/>
    </row>
    <row r="642" spans="6:7" ht="13.5" customHeight="1">
      <c r="F642" s="89"/>
      <c r="G642" s="656"/>
    </row>
    <row r="643" spans="6:7" ht="13.5" customHeight="1">
      <c r="F643" s="89"/>
      <c r="G643" s="656"/>
    </row>
    <row r="644" spans="6:7" ht="13.5" customHeight="1">
      <c r="F644" s="89"/>
      <c r="G644" s="656"/>
    </row>
    <row r="645" spans="6:7" ht="13.5" customHeight="1">
      <c r="F645" s="89"/>
      <c r="G645" s="656"/>
    </row>
    <row r="646" spans="6:7" ht="13.5" customHeight="1">
      <c r="F646" s="89"/>
      <c r="G646" s="656"/>
    </row>
    <row r="647" spans="6:7" ht="13.5" customHeight="1">
      <c r="F647" s="89"/>
      <c r="G647" s="656"/>
    </row>
    <row r="648" spans="6:7" ht="13.5" customHeight="1">
      <c r="F648" s="89"/>
      <c r="G648" s="656"/>
    </row>
    <row r="649" spans="6:7" ht="13.5" customHeight="1">
      <c r="F649" s="89"/>
      <c r="G649" s="656"/>
    </row>
    <row r="650" spans="6:7" ht="13.5" customHeight="1">
      <c r="F650" s="89"/>
      <c r="G650" s="656"/>
    </row>
    <row r="651" spans="6:7" ht="13.5" customHeight="1">
      <c r="F651" s="89"/>
      <c r="G651" s="656"/>
    </row>
    <row r="652" spans="6:7" ht="13.5" customHeight="1">
      <c r="F652" s="89"/>
      <c r="G652" s="656"/>
    </row>
    <row r="653" spans="6:7" ht="13.5" customHeight="1">
      <c r="F653" s="89"/>
      <c r="G653" s="656"/>
    </row>
    <row r="654" spans="6:7" ht="13.5" customHeight="1">
      <c r="F654" s="89"/>
      <c r="G654" s="656"/>
    </row>
    <row r="655" spans="6:7" ht="13.5" customHeight="1">
      <c r="F655" s="89"/>
      <c r="G655" s="656"/>
    </row>
    <row r="656" spans="6:7" ht="13.5" customHeight="1">
      <c r="F656" s="89"/>
      <c r="G656" s="656"/>
    </row>
    <row r="657" spans="6:7" ht="13.5" customHeight="1">
      <c r="F657" s="89"/>
      <c r="G657" s="656"/>
    </row>
    <row r="658" spans="6:7" ht="13.5" customHeight="1">
      <c r="F658" s="89"/>
      <c r="G658" s="656"/>
    </row>
    <row r="659" spans="6:7" ht="13.5" customHeight="1">
      <c r="F659" s="89"/>
      <c r="G659" s="656"/>
    </row>
    <row r="660" spans="6:7" ht="13.5" customHeight="1">
      <c r="F660" s="89"/>
      <c r="G660" s="656"/>
    </row>
    <row r="661" spans="6:7" ht="13.5" customHeight="1">
      <c r="F661" s="89"/>
      <c r="G661" s="656"/>
    </row>
    <row r="662" spans="6:7" ht="13.5" customHeight="1">
      <c r="F662" s="89"/>
      <c r="G662" s="656"/>
    </row>
    <row r="663" spans="6:7" ht="13.5" customHeight="1">
      <c r="F663" s="89"/>
      <c r="G663" s="656"/>
    </row>
    <row r="664" spans="6:7" ht="13.5" customHeight="1">
      <c r="F664" s="89"/>
      <c r="G664" s="656"/>
    </row>
    <row r="665" spans="6:7" ht="13.5" customHeight="1">
      <c r="F665" s="89"/>
      <c r="G665" s="656"/>
    </row>
    <row r="666" spans="6:7" ht="13.5" customHeight="1">
      <c r="F666" s="89"/>
      <c r="G666" s="656"/>
    </row>
    <row r="667" spans="6:7" ht="13.5" customHeight="1">
      <c r="F667" s="89"/>
      <c r="G667" s="656"/>
    </row>
    <row r="668" spans="6:7" ht="13.5" customHeight="1">
      <c r="F668" s="89"/>
      <c r="G668" s="656"/>
    </row>
    <row r="669" spans="6:7" ht="13.5" customHeight="1">
      <c r="F669" s="89"/>
      <c r="G669" s="656"/>
    </row>
    <row r="670" spans="6:7" ht="13.5" customHeight="1">
      <c r="F670" s="89"/>
      <c r="G670" s="656"/>
    </row>
    <row r="671" spans="6:7" ht="13.5" customHeight="1">
      <c r="F671" s="89"/>
      <c r="G671" s="656"/>
    </row>
    <row r="672" spans="6:7" ht="13.5" customHeight="1">
      <c r="F672" s="89"/>
      <c r="G672" s="656"/>
    </row>
    <row r="673" spans="6:7" ht="13.5" customHeight="1">
      <c r="F673" s="89"/>
      <c r="G673" s="656"/>
    </row>
    <row r="674" spans="6:7" ht="13.5" customHeight="1">
      <c r="F674" s="89"/>
      <c r="G674" s="656"/>
    </row>
    <row r="675" spans="6:7" ht="13.5" customHeight="1">
      <c r="F675" s="89"/>
      <c r="G675" s="656"/>
    </row>
    <row r="676" spans="6:7" ht="13.5" customHeight="1">
      <c r="F676" s="89"/>
      <c r="G676" s="656"/>
    </row>
    <row r="677" spans="6:7" ht="13.5" customHeight="1">
      <c r="F677" s="89"/>
      <c r="G677" s="656"/>
    </row>
    <row r="678" spans="6:7" ht="13.5" customHeight="1">
      <c r="F678" s="89"/>
      <c r="G678" s="656"/>
    </row>
    <row r="679" spans="6:7" ht="13.5" customHeight="1">
      <c r="F679" s="89"/>
      <c r="G679" s="656"/>
    </row>
    <row r="680" spans="6:7" ht="13.5" customHeight="1">
      <c r="F680" s="89"/>
      <c r="G680" s="656"/>
    </row>
    <row r="681" spans="6:7" ht="13.5" customHeight="1">
      <c r="F681" s="89"/>
      <c r="G681" s="656"/>
    </row>
    <row r="682" spans="6:7" ht="13.5" customHeight="1">
      <c r="F682" s="89"/>
      <c r="G682" s="656"/>
    </row>
    <row r="683" spans="6:7" ht="13.5" customHeight="1">
      <c r="F683" s="89"/>
      <c r="G683" s="656"/>
    </row>
    <row r="684" spans="6:7" ht="13.5" customHeight="1">
      <c r="F684" s="89"/>
      <c r="G684" s="656"/>
    </row>
    <row r="685" spans="6:7" ht="13.5" customHeight="1">
      <c r="F685" s="89"/>
      <c r="G685" s="656"/>
    </row>
    <row r="686" spans="6:7" ht="13.5" customHeight="1">
      <c r="F686" s="89"/>
      <c r="G686" s="656"/>
    </row>
    <row r="687" spans="6:7" ht="13.5" customHeight="1">
      <c r="F687" s="89"/>
      <c r="G687" s="656"/>
    </row>
    <row r="688" spans="6:7" ht="13.5" customHeight="1">
      <c r="F688" s="89"/>
      <c r="G688" s="656"/>
    </row>
    <row r="689" spans="6:7" ht="13.5" customHeight="1">
      <c r="F689" s="89"/>
      <c r="G689" s="656"/>
    </row>
    <row r="690" spans="6:7" ht="13.5" customHeight="1">
      <c r="F690" s="89"/>
      <c r="G690" s="656"/>
    </row>
    <row r="691" spans="6:7" ht="13.5" customHeight="1">
      <c r="F691" s="89"/>
      <c r="G691" s="656"/>
    </row>
    <row r="692" spans="6:7" ht="13.5" customHeight="1">
      <c r="F692" s="89"/>
      <c r="G692" s="656"/>
    </row>
    <row r="693" spans="6:7" ht="13.5" customHeight="1">
      <c r="F693" s="89"/>
      <c r="G693" s="656"/>
    </row>
    <row r="694" spans="6:7" ht="13.5" customHeight="1">
      <c r="F694" s="89"/>
      <c r="G694" s="656"/>
    </row>
    <row r="695" spans="6:7" ht="13.5" customHeight="1">
      <c r="F695" s="89"/>
      <c r="G695" s="656"/>
    </row>
    <row r="696" spans="6:7" ht="13.5" customHeight="1">
      <c r="F696" s="89"/>
      <c r="G696" s="656"/>
    </row>
    <row r="697" spans="6:7" ht="13.5" customHeight="1">
      <c r="F697" s="89"/>
      <c r="G697" s="656"/>
    </row>
    <row r="698" spans="6:7" ht="13.5" customHeight="1">
      <c r="F698" s="89"/>
      <c r="G698" s="656"/>
    </row>
    <row r="699" spans="6:7" ht="13.5" customHeight="1">
      <c r="F699" s="89"/>
      <c r="G699" s="656"/>
    </row>
    <row r="700" spans="6:7" ht="13.5" customHeight="1">
      <c r="F700" s="89"/>
      <c r="G700" s="656"/>
    </row>
    <row r="701" spans="6:7" ht="13.5" customHeight="1">
      <c r="F701" s="89"/>
      <c r="G701" s="656"/>
    </row>
    <row r="702" spans="6:7" ht="13.5" customHeight="1">
      <c r="F702" s="89"/>
      <c r="G702" s="656"/>
    </row>
    <row r="703" spans="6:7" ht="13.5" customHeight="1">
      <c r="F703" s="89"/>
      <c r="G703" s="656"/>
    </row>
    <row r="704" spans="6:7" ht="13.5" customHeight="1">
      <c r="F704" s="89"/>
      <c r="G704" s="656"/>
    </row>
    <row r="705" spans="6:7" ht="13.5" customHeight="1">
      <c r="F705" s="89"/>
      <c r="G705" s="656"/>
    </row>
    <row r="706" spans="6:7" ht="13.5" customHeight="1">
      <c r="F706" s="89"/>
      <c r="G706" s="656"/>
    </row>
    <row r="707" spans="6:7" ht="13.5" customHeight="1">
      <c r="F707" s="89"/>
      <c r="G707" s="656"/>
    </row>
    <row r="708" spans="6:7" ht="13.5" customHeight="1">
      <c r="F708" s="89"/>
      <c r="G708" s="656"/>
    </row>
    <row r="709" spans="6:7" ht="13.5" customHeight="1">
      <c r="F709" s="89"/>
      <c r="G709" s="656"/>
    </row>
    <row r="710" spans="6:7" ht="13.5" customHeight="1">
      <c r="F710" s="89"/>
      <c r="G710" s="656"/>
    </row>
    <row r="711" spans="6:7" ht="13.5" customHeight="1">
      <c r="F711" s="89"/>
      <c r="G711" s="656"/>
    </row>
    <row r="712" spans="6:7" ht="13.5" customHeight="1">
      <c r="F712" s="89"/>
      <c r="G712" s="656"/>
    </row>
    <row r="713" spans="6:7" ht="13.5" customHeight="1">
      <c r="F713" s="89"/>
      <c r="G713" s="656"/>
    </row>
    <row r="714" spans="6:7" ht="13.5" customHeight="1">
      <c r="F714" s="89"/>
      <c r="G714" s="656"/>
    </row>
    <row r="715" spans="6:7" ht="13.5" customHeight="1">
      <c r="F715" s="89"/>
      <c r="G715" s="656"/>
    </row>
    <row r="716" spans="6:7" ht="13.5" customHeight="1">
      <c r="F716" s="89"/>
      <c r="G716" s="656"/>
    </row>
    <row r="717" spans="6:7" ht="13.5" customHeight="1">
      <c r="F717" s="89"/>
      <c r="G717" s="656"/>
    </row>
    <row r="718" spans="6:7" ht="13.5" customHeight="1">
      <c r="F718" s="89"/>
      <c r="G718" s="656"/>
    </row>
    <row r="719" spans="6:7" ht="13.5" customHeight="1">
      <c r="F719" s="89"/>
      <c r="G719" s="656"/>
    </row>
    <row r="720" spans="6:7" ht="13.5" customHeight="1">
      <c r="F720" s="89"/>
      <c r="G720" s="656"/>
    </row>
    <row r="721" spans="6:7" ht="13.5" customHeight="1">
      <c r="F721" s="89"/>
      <c r="G721" s="656"/>
    </row>
    <row r="722" spans="6:7" ht="13.5" customHeight="1">
      <c r="F722" s="89"/>
      <c r="G722" s="656"/>
    </row>
    <row r="723" spans="6:7" ht="13.5" customHeight="1">
      <c r="F723" s="89"/>
      <c r="G723" s="656"/>
    </row>
    <row r="724" spans="6:7" ht="13.5" customHeight="1">
      <c r="F724" s="89"/>
      <c r="G724" s="656"/>
    </row>
    <row r="725" spans="6:7" ht="13.5" customHeight="1">
      <c r="F725" s="89"/>
      <c r="G725" s="656"/>
    </row>
    <row r="726" spans="6:7" ht="13.5" customHeight="1">
      <c r="F726" s="89"/>
      <c r="G726" s="656"/>
    </row>
    <row r="727" spans="6:7" ht="13.5" customHeight="1">
      <c r="F727" s="89"/>
      <c r="G727" s="656"/>
    </row>
    <row r="728" spans="6:7" ht="13.5" customHeight="1">
      <c r="F728" s="89"/>
      <c r="G728" s="656"/>
    </row>
    <row r="729" spans="6:7" ht="13.5" customHeight="1">
      <c r="F729" s="89"/>
      <c r="G729" s="656"/>
    </row>
    <row r="730" spans="6:7" ht="13.5" customHeight="1">
      <c r="F730" s="89"/>
      <c r="G730" s="656"/>
    </row>
    <row r="731" spans="6:7" ht="13.5" customHeight="1">
      <c r="F731" s="89"/>
      <c r="G731" s="656"/>
    </row>
    <row r="732" spans="6:7" ht="13.5" customHeight="1">
      <c r="F732" s="89"/>
      <c r="G732" s="656"/>
    </row>
    <row r="733" spans="6:7" ht="13.5" customHeight="1">
      <c r="F733" s="89"/>
      <c r="G733" s="656"/>
    </row>
    <row r="734" spans="6:7" ht="13.5" customHeight="1">
      <c r="F734" s="89"/>
      <c r="G734" s="656"/>
    </row>
    <row r="735" spans="6:7" ht="13.5" customHeight="1">
      <c r="F735" s="89"/>
      <c r="G735" s="656"/>
    </row>
    <row r="736" spans="6:7" ht="13.5" customHeight="1">
      <c r="F736" s="89"/>
      <c r="G736" s="656"/>
    </row>
    <row r="737" spans="6:7" ht="13.5" customHeight="1">
      <c r="F737" s="89"/>
      <c r="G737" s="656"/>
    </row>
    <row r="738" spans="6:7" ht="13.5" customHeight="1">
      <c r="F738" s="89"/>
      <c r="G738" s="656"/>
    </row>
    <row r="739" spans="6:7" ht="13.5" customHeight="1">
      <c r="F739" s="89"/>
      <c r="G739" s="656"/>
    </row>
    <row r="740" spans="6:7" ht="13.5" customHeight="1">
      <c r="F740" s="89"/>
      <c r="G740" s="656"/>
    </row>
    <row r="741" spans="6:7" ht="13.5" customHeight="1">
      <c r="F741" s="89"/>
      <c r="G741" s="656"/>
    </row>
    <row r="742" spans="6:7" ht="13.5" customHeight="1">
      <c r="F742" s="89"/>
      <c r="G742" s="656"/>
    </row>
    <row r="743" spans="6:7" ht="13.5" customHeight="1">
      <c r="F743" s="89"/>
      <c r="G743" s="656"/>
    </row>
    <row r="744" spans="6:7" ht="13.5" customHeight="1">
      <c r="F744" s="89"/>
      <c r="G744" s="656"/>
    </row>
    <row r="745" spans="6:7" ht="13.5" customHeight="1">
      <c r="F745" s="89"/>
      <c r="G745" s="656"/>
    </row>
    <row r="746" spans="6:7" ht="13.5" customHeight="1">
      <c r="F746" s="89"/>
      <c r="G746" s="656"/>
    </row>
    <row r="747" spans="6:7" ht="13.5" customHeight="1">
      <c r="F747" s="89"/>
      <c r="G747" s="656"/>
    </row>
    <row r="748" spans="6:7" ht="13.5" customHeight="1">
      <c r="F748" s="89"/>
      <c r="G748" s="656"/>
    </row>
    <row r="749" spans="6:7" ht="13.5" customHeight="1">
      <c r="F749" s="89"/>
      <c r="G749" s="656"/>
    </row>
    <row r="750" spans="6:7" ht="13.5" customHeight="1">
      <c r="F750" s="89"/>
      <c r="G750" s="656"/>
    </row>
    <row r="751" spans="6:7" ht="13.5" customHeight="1">
      <c r="F751" s="89"/>
      <c r="G751" s="656"/>
    </row>
    <row r="752" spans="6:7" ht="13.5" customHeight="1">
      <c r="F752" s="89"/>
      <c r="G752" s="656"/>
    </row>
    <row r="753" spans="6:7" ht="13.5" customHeight="1">
      <c r="F753" s="89"/>
      <c r="G753" s="656"/>
    </row>
    <row r="754" spans="6:7" ht="13.5" customHeight="1">
      <c r="F754" s="89"/>
      <c r="G754" s="656"/>
    </row>
    <row r="755" spans="6:7" ht="13.5" customHeight="1">
      <c r="F755" s="89"/>
      <c r="G755" s="656"/>
    </row>
    <row r="756" spans="6:7" ht="13.5" customHeight="1">
      <c r="F756" s="89"/>
      <c r="G756" s="656"/>
    </row>
    <row r="757" spans="6:7" ht="13.5" customHeight="1">
      <c r="F757" s="89"/>
      <c r="G757" s="656"/>
    </row>
    <row r="758" spans="6:7" ht="13.5" customHeight="1">
      <c r="F758" s="89"/>
      <c r="G758" s="656"/>
    </row>
    <row r="759" spans="6:7" ht="13.5" customHeight="1">
      <c r="F759" s="89"/>
      <c r="G759" s="656"/>
    </row>
    <row r="760" spans="6:7" ht="13.5" customHeight="1">
      <c r="F760" s="89"/>
      <c r="G760" s="656"/>
    </row>
    <row r="761" spans="6:7" ht="13.5" customHeight="1">
      <c r="F761" s="89"/>
      <c r="G761" s="656"/>
    </row>
    <row r="762" spans="6:7" ht="13.5" customHeight="1">
      <c r="F762" s="89"/>
      <c r="G762" s="656"/>
    </row>
    <row r="763" spans="6:7" ht="13.5" customHeight="1">
      <c r="F763" s="89"/>
      <c r="G763" s="656"/>
    </row>
    <row r="764" spans="6:7" ht="13.5" customHeight="1">
      <c r="F764" s="89"/>
      <c r="G764" s="656"/>
    </row>
    <row r="765" spans="6:7" ht="13.5" customHeight="1">
      <c r="F765" s="89"/>
      <c r="G765" s="656"/>
    </row>
    <row r="766" spans="6:7" ht="13.5" customHeight="1">
      <c r="F766" s="89"/>
      <c r="G766" s="656"/>
    </row>
    <row r="767" spans="6:7" ht="13.5" customHeight="1">
      <c r="F767" s="89"/>
      <c r="G767" s="656"/>
    </row>
    <row r="768" spans="6:7" ht="13.5" customHeight="1">
      <c r="F768" s="89"/>
      <c r="G768" s="656"/>
    </row>
    <row r="769" spans="6:7" ht="13.5" customHeight="1">
      <c r="F769" s="89"/>
      <c r="G769" s="656"/>
    </row>
    <row r="770" spans="6:7" ht="13.5" customHeight="1">
      <c r="F770" s="89"/>
      <c r="G770" s="656"/>
    </row>
    <row r="771" spans="6:7" ht="13.5" customHeight="1">
      <c r="F771" s="89"/>
      <c r="G771" s="656"/>
    </row>
    <row r="772" spans="6:7" ht="13.5" customHeight="1">
      <c r="F772" s="89"/>
      <c r="G772" s="656"/>
    </row>
    <row r="773" spans="6:7" ht="13.5" customHeight="1">
      <c r="F773" s="89"/>
      <c r="G773" s="656"/>
    </row>
    <row r="774" spans="6:7" ht="13.5" customHeight="1">
      <c r="F774" s="89"/>
      <c r="G774" s="656"/>
    </row>
    <row r="775" spans="6:7" ht="13.5" customHeight="1">
      <c r="F775" s="89"/>
      <c r="G775" s="656"/>
    </row>
    <row r="776" spans="6:7" ht="13.5" customHeight="1">
      <c r="F776" s="89"/>
      <c r="G776" s="656"/>
    </row>
    <row r="777" spans="6:7" ht="13.5" customHeight="1">
      <c r="F777" s="89"/>
      <c r="G777" s="656"/>
    </row>
    <row r="778" spans="6:7" ht="13.5" customHeight="1">
      <c r="F778" s="89"/>
      <c r="G778" s="656"/>
    </row>
    <row r="779" spans="6:7" ht="13.5" customHeight="1">
      <c r="F779" s="89"/>
      <c r="G779" s="656"/>
    </row>
    <row r="780" spans="6:7" ht="13.5" customHeight="1">
      <c r="F780" s="89"/>
      <c r="G780" s="656"/>
    </row>
    <row r="781" spans="6:7" ht="13.5" customHeight="1">
      <c r="F781" s="89"/>
      <c r="G781" s="656"/>
    </row>
    <row r="782" spans="6:7" ht="13.5" customHeight="1">
      <c r="F782" s="89"/>
      <c r="G782" s="656"/>
    </row>
    <row r="783" spans="6:7" ht="13.5" customHeight="1">
      <c r="F783" s="89"/>
      <c r="G783" s="656"/>
    </row>
    <row r="784" spans="6:7" ht="13.5" customHeight="1">
      <c r="F784" s="89"/>
      <c r="G784" s="656"/>
    </row>
    <row r="785" spans="6:7" ht="13.5" customHeight="1">
      <c r="F785" s="89"/>
      <c r="G785" s="656"/>
    </row>
    <row r="786" spans="6:7" ht="13.5" customHeight="1">
      <c r="F786" s="89"/>
      <c r="G786" s="656"/>
    </row>
    <row r="787" spans="6:7" ht="13.5" customHeight="1">
      <c r="F787" s="89"/>
      <c r="G787" s="656"/>
    </row>
    <row r="788" spans="6:7" ht="13.5" customHeight="1">
      <c r="F788" s="89"/>
      <c r="G788" s="656"/>
    </row>
    <row r="789" spans="6:7" ht="13.5" customHeight="1">
      <c r="F789" s="89"/>
      <c r="G789" s="656"/>
    </row>
    <row r="790" spans="6:7" ht="13.5" customHeight="1">
      <c r="F790" s="89"/>
      <c r="G790" s="656"/>
    </row>
    <row r="791" spans="6:7" ht="13.5" customHeight="1">
      <c r="F791" s="89"/>
      <c r="G791" s="656"/>
    </row>
    <row r="792" spans="6:7" ht="13.5" customHeight="1">
      <c r="F792" s="89"/>
      <c r="G792" s="656"/>
    </row>
    <row r="793" spans="6:7" ht="13.5" customHeight="1">
      <c r="F793" s="89"/>
      <c r="G793" s="656"/>
    </row>
    <row r="794" spans="6:7" ht="13.5" customHeight="1">
      <c r="F794" s="89"/>
      <c r="G794" s="656"/>
    </row>
    <row r="795" spans="6:7" ht="13.5" customHeight="1">
      <c r="F795" s="89"/>
      <c r="G795" s="656"/>
    </row>
    <row r="796" spans="6:7" ht="13.5" customHeight="1">
      <c r="F796" s="89"/>
      <c r="G796" s="656"/>
    </row>
    <row r="797" spans="6:7" ht="13.5" customHeight="1">
      <c r="F797" s="89"/>
      <c r="G797" s="656"/>
    </row>
    <row r="798" spans="6:7" ht="13.5" customHeight="1">
      <c r="F798" s="89"/>
      <c r="G798" s="656"/>
    </row>
    <row r="799" spans="6:7" ht="13.5" customHeight="1">
      <c r="F799" s="89"/>
      <c r="G799" s="656"/>
    </row>
    <row r="800" spans="6:7" ht="13.5" customHeight="1">
      <c r="F800" s="89"/>
      <c r="G800" s="656"/>
    </row>
    <row r="801" spans="6:7" ht="13.5" customHeight="1">
      <c r="F801" s="89"/>
      <c r="G801" s="656"/>
    </row>
    <row r="802" spans="6:7" ht="13.5" customHeight="1">
      <c r="F802" s="89"/>
      <c r="G802" s="656"/>
    </row>
    <row r="803" spans="6:7" ht="13.5" customHeight="1">
      <c r="F803" s="89"/>
      <c r="G803" s="656"/>
    </row>
    <row r="804" spans="6:7" ht="13.5" customHeight="1">
      <c r="F804" s="89"/>
      <c r="G804" s="656"/>
    </row>
    <row r="805" spans="6:7" ht="13.5" customHeight="1">
      <c r="F805" s="89"/>
      <c r="G805" s="656"/>
    </row>
    <row r="806" spans="6:7" ht="13.5" customHeight="1">
      <c r="F806" s="89"/>
      <c r="G806" s="656"/>
    </row>
    <row r="807" spans="6:7" ht="13.5" customHeight="1">
      <c r="F807" s="89"/>
      <c r="G807" s="656"/>
    </row>
    <row r="808" spans="6:7" ht="13.5" customHeight="1">
      <c r="F808" s="89"/>
      <c r="G808" s="656"/>
    </row>
    <row r="809" spans="6:7" ht="13.5" customHeight="1">
      <c r="F809" s="89"/>
      <c r="G809" s="656"/>
    </row>
    <row r="810" spans="6:7" ht="13.5" customHeight="1">
      <c r="F810" s="89"/>
      <c r="G810" s="656"/>
    </row>
    <row r="811" spans="6:7" ht="13.5" customHeight="1">
      <c r="F811" s="89"/>
      <c r="G811" s="656"/>
    </row>
    <row r="812" spans="6:7" ht="13.5" customHeight="1">
      <c r="F812" s="89"/>
      <c r="G812" s="656"/>
    </row>
    <row r="813" spans="6:7" ht="13.5" customHeight="1">
      <c r="F813" s="89"/>
      <c r="G813" s="656"/>
    </row>
    <row r="814" spans="6:7" ht="13.5" customHeight="1">
      <c r="F814" s="89"/>
      <c r="G814" s="656"/>
    </row>
    <row r="815" spans="6:7" ht="13.5" customHeight="1">
      <c r="F815" s="89"/>
      <c r="G815" s="656"/>
    </row>
    <row r="816" spans="6:7" ht="13.5" customHeight="1">
      <c r="F816" s="89"/>
      <c r="G816" s="656"/>
    </row>
    <row r="817" spans="6:7" ht="13.5" customHeight="1">
      <c r="F817" s="89"/>
      <c r="G817" s="656"/>
    </row>
    <row r="818" spans="6:7" ht="13.5" customHeight="1">
      <c r="F818" s="89"/>
      <c r="G818" s="656"/>
    </row>
    <row r="819" spans="6:7" ht="13.5" customHeight="1">
      <c r="F819" s="89"/>
      <c r="G819" s="656"/>
    </row>
    <row r="820" spans="6:7" ht="13.5" customHeight="1">
      <c r="F820" s="89"/>
      <c r="G820" s="656"/>
    </row>
    <row r="821" spans="6:7" ht="13.5" customHeight="1">
      <c r="F821" s="89"/>
      <c r="G821" s="656"/>
    </row>
    <row r="822" spans="6:7" ht="13.5" customHeight="1">
      <c r="F822" s="89"/>
      <c r="G822" s="656"/>
    </row>
    <row r="823" spans="6:7" ht="13.5" customHeight="1">
      <c r="F823" s="89"/>
      <c r="G823" s="656"/>
    </row>
    <row r="824" spans="6:7" ht="13.5" customHeight="1">
      <c r="F824" s="89"/>
      <c r="G824" s="656"/>
    </row>
    <row r="825" spans="6:7" ht="13.5" customHeight="1">
      <c r="F825" s="89"/>
      <c r="G825" s="656"/>
    </row>
    <row r="826" spans="6:7" ht="13.5" customHeight="1">
      <c r="F826" s="89"/>
      <c r="G826" s="656"/>
    </row>
    <row r="827" spans="6:7" ht="13.5" customHeight="1">
      <c r="F827" s="89"/>
      <c r="G827" s="656"/>
    </row>
    <row r="828" spans="6:7" ht="13.5" customHeight="1">
      <c r="F828" s="89"/>
      <c r="G828" s="656"/>
    </row>
    <row r="829" spans="6:7" ht="13.5" customHeight="1">
      <c r="F829" s="89"/>
      <c r="G829" s="656"/>
    </row>
    <row r="830" spans="6:7" ht="13.5" customHeight="1">
      <c r="F830" s="89"/>
      <c r="G830" s="656"/>
    </row>
    <row r="831" spans="6:7" ht="13.5" customHeight="1">
      <c r="F831" s="89"/>
      <c r="G831" s="656"/>
    </row>
    <row r="832" spans="6:7" ht="13.5" customHeight="1">
      <c r="F832" s="89"/>
      <c r="G832" s="656"/>
    </row>
    <row r="833" spans="6:7" ht="13.5" customHeight="1">
      <c r="F833" s="89"/>
      <c r="G833" s="656"/>
    </row>
    <row r="834" spans="6:7" ht="13.5" customHeight="1">
      <c r="F834" s="89"/>
      <c r="G834" s="656"/>
    </row>
    <row r="835" spans="6:7" ht="13.5" customHeight="1">
      <c r="F835" s="89"/>
      <c r="G835" s="656"/>
    </row>
    <row r="836" spans="6:7" ht="13.5" customHeight="1">
      <c r="F836" s="89"/>
      <c r="G836" s="656"/>
    </row>
    <row r="837" spans="6:7" ht="13.5" customHeight="1">
      <c r="F837" s="89"/>
      <c r="G837" s="656"/>
    </row>
    <row r="838" spans="6:7" ht="13.5" customHeight="1">
      <c r="F838" s="89"/>
      <c r="G838" s="656"/>
    </row>
    <row r="839" spans="6:7" ht="13.5" customHeight="1">
      <c r="F839" s="89"/>
      <c r="G839" s="656"/>
    </row>
    <row r="840" spans="6:7" ht="13.5" customHeight="1">
      <c r="F840" s="89"/>
      <c r="G840" s="656"/>
    </row>
    <row r="841" spans="6:7" ht="13.5" customHeight="1">
      <c r="F841" s="89"/>
      <c r="G841" s="656"/>
    </row>
    <row r="842" spans="6:7" ht="13.5" customHeight="1">
      <c r="F842" s="89"/>
      <c r="G842" s="656"/>
    </row>
    <row r="843" spans="6:7" ht="13.5" customHeight="1">
      <c r="F843" s="89"/>
      <c r="G843" s="656"/>
    </row>
    <row r="844" spans="6:7" ht="13.5" customHeight="1">
      <c r="F844" s="89"/>
      <c r="G844" s="656"/>
    </row>
    <row r="845" spans="6:7" ht="13.5" customHeight="1">
      <c r="F845" s="89"/>
      <c r="G845" s="656"/>
    </row>
    <row r="846" spans="6:7" ht="13.5" customHeight="1">
      <c r="F846" s="89"/>
      <c r="G846" s="656"/>
    </row>
    <row r="847" spans="6:7" ht="13.5" customHeight="1">
      <c r="F847" s="89"/>
      <c r="G847" s="656"/>
    </row>
    <row r="848" spans="6:7" ht="13.5" customHeight="1">
      <c r="F848" s="89"/>
      <c r="G848" s="656"/>
    </row>
    <row r="849" spans="6:7" ht="13.5" customHeight="1">
      <c r="F849" s="89"/>
      <c r="G849" s="656"/>
    </row>
    <row r="850" spans="6:7" ht="13.5" customHeight="1">
      <c r="F850" s="89"/>
      <c r="G850" s="656"/>
    </row>
    <row r="851" spans="6:7" ht="13.5" customHeight="1">
      <c r="F851" s="89"/>
      <c r="G851" s="656"/>
    </row>
    <row r="852" spans="6:7" ht="13.5" customHeight="1">
      <c r="F852" s="89"/>
      <c r="G852" s="656"/>
    </row>
    <row r="853" spans="6:7" ht="13.5" customHeight="1">
      <c r="F853" s="89"/>
      <c r="G853" s="656"/>
    </row>
    <row r="854" spans="6:7" ht="13.5" customHeight="1">
      <c r="F854" s="89"/>
      <c r="G854" s="656"/>
    </row>
    <row r="855" spans="6:7" ht="13.5" customHeight="1">
      <c r="F855" s="89"/>
      <c r="G855" s="656"/>
    </row>
    <row r="856" spans="6:7" ht="13.5" customHeight="1">
      <c r="F856" s="89"/>
      <c r="G856" s="656"/>
    </row>
    <row r="857" spans="6:7" ht="13.5" customHeight="1">
      <c r="F857" s="89"/>
      <c r="G857" s="656"/>
    </row>
    <row r="858" spans="6:7" ht="13.5" customHeight="1">
      <c r="F858" s="89"/>
      <c r="G858" s="656"/>
    </row>
    <row r="859" spans="6:7" ht="13.5" customHeight="1">
      <c r="F859" s="89"/>
      <c r="G859" s="656"/>
    </row>
    <row r="860" spans="6:7" ht="13.5" customHeight="1">
      <c r="F860" s="89"/>
      <c r="G860" s="656"/>
    </row>
    <row r="861" spans="6:7" ht="13.5" customHeight="1">
      <c r="F861" s="89"/>
      <c r="G861" s="656"/>
    </row>
    <row r="862" spans="6:7" ht="13.5" customHeight="1">
      <c r="F862" s="89"/>
      <c r="G862" s="656"/>
    </row>
    <row r="863" spans="6:7" ht="13.5" customHeight="1">
      <c r="F863" s="89"/>
      <c r="G863" s="656"/>
    </row>
    <row r="864" spans="6:7" ht="13.5" customHeight="1">
      <c r="F864" s="89"/>
      <c r="G864" s="656"/>
    </row>
    <row r="865" spans="6:7" ht="13.5" customHeight="1">
      <c r="F865" s="89"/>
      <c r="G865" s="656"/>
    </row>
    <row r="866" spans="6:7" ht="13.5" customHeight="1">
      <c r="F866" s="89"/>
      <c r="G866" s="656"/>
    </row>
    <row r="867" spans="6:7" ht="13.5" customHeight="1">
      <c r="F867" s="89"/>
      <c r="G867" s="656"/>
    </row>
    <row r="868" spans="6:7" ht="13.5" customHeight="1">
      <c r="F868" s="89"/>
      <c r="G868" s="656"/>
    </row>
    <row r="869" spans="6:7" ht="13.5" customHeight="1">
      <c r="F869" s="89"/>
      <c r="G869" s="656"/>
    </row>
    <row r="870" spans="6:7" ht="13.5" customHeight="1">
      <c r="F870" s="89"/>
      <c r="G870" s="656"/>
    </row>
    <row r="871" spans="6:7" ht="13.5" customHeight="1">
      <c r="F871" s="89"/>
      <c r="G871" s="656"/>
    </row>
    <row r="872" spans="6:7" ht="13.5" customHeight="1">
      <c r="F872" s="89"/>
      <c r="G872" s="656"/>
    </row>
    <row r="873" spans="6:7" ht="13.5" customHeight="1">
      <c r="F873" s="89"/>
      <c r="G873" s="656"/>
    </row>
    <row r="874" spans="6:7" ht="13.5" customHeight="1">
      <c r="F874" s="89"/>
      <c r="G874" s="656"/>
    </row>
    <row r="875" spans="6:7" ht="13.5" customHeight="1">
      <c r="F875" s="89"/>
      <c r="G875" s="656"/>
    </row>
    <row r="876" spans="6:7" ht="13.5" customHeight="1">
      <c r="F876" s="89"/>
      <c r="G876" s="656"/>
    </row>
    <row r="877" spans="6:7" ht="13.5" customHeight="1">
      <c r="F877" s="89"/>
      <c r="G877" s="656"/>
    </row>
    <row r="878" spans="6:7" ht="13.5" customHeight="1">
      <c r="F878" s="89"/>
      <c r="G878" s="656"/>
    </row>
    <row r="879" spans="6:7" ht="13.5" customHeight="1">
      <c r="F879" s="89"/>
      <c r="G879" s="656"/>
    </row>
    <row r="880" spans="6:7" ht="13.5" customHeight="1">
      <c r="F880" s="89"/>
      <c r="G880" s="656"/>
    </row>
    <row r="881" spans="6:7" ht="13.5" customHeight="1">
      <c r="F881" s="89"/>
      <c r="G881" s="656"/>
    </row>
    <row r="882" spans="6:7" ht="13.5" customHeight="1">
      <c r="F882" s="89"/>
      <c r="G882" s="656"/>
    </row>
    <row r="883" spans="6:7" ht="13.5" customHeight="1">
      <c r="F883" s="89"/>
      <c r="G883" s="656"/>
    </row>
    <row r="884" spans="6:7" ht="13.5" customHeight="1">
      <c r="F884" s="89"/>
      <c r="G884" s="656"/>
    </row>
    <row r="885" spans="6:7" ht="13.5" customHeight="1">
      <c r="F885" s="89"/>
      <c r="G885" s="656"/>
    </row>
    <row r="886" spans="6:7" ht="13.5" customHeight="1">
      <c r="F886" s="89"/>
      <c r="G886" s="656"/>
    </row>
    <row r="887" spans="6:7" ht="13.5" customHeight="1">
      <c r="F887" s="89"/>
      <c r="G887" s="656"/>
    </row>
    <row r="888" spans="6:7" ht="13.5" customHeight="1">
      <c r="F888" s="89"/>
      <c r="G888" s="656"/>
    </row>
    <row r="889" spans="6:7" ht="13.5" customHeight="1">
      <c r="F889" s="89"/>
      <c r="G889" s="656"/>
    </row>
    <row r="890" spans="6:7" ht="13.5" customHeight="1">
      <c r="F890" s="89"/>
      <c r="G890" s="656"/>
    </row>
    <row r="891" spans="6:7" ht="13.5" customHeight="1">
      <c r="F891" s="89"/>
      <c r="G891" s="656"/>
    </row>
    <row r="892" spans="6:7" ht="13.5" customHeight="1">
      <c r="F892" s="89"/>
      <c r="G892" s="656"/>
    </row>
    <row r="893" spans="6:7" ht="13.5" customHeight="1">
      <c r="F893" s="89"/>
      <c r="G893" s="656"/>
    </row>
    <row r="894" spans="6:7" ht="13.5" customHeight="1">
      <c r="F894" s="89"/>
      <c r="G894" s="656"/>
    </row>
    <row r="895" spans="6:7" ht="13.5" customHeight="1">
      <c r="F895" s="89"/>
      <c r="G895" s="656"/>
    </row>
    <row r="896" spans="6:7" ht="13.5" customHeight="1">
      <c r="F896" s="89"/>
      <c r="G896" s="656"/>
    </row>
    <row r="897" spans="6:7" ht="13.5" customHeight="1">
      <c r="F897" s="89"/>
      <c r="G897" s="656"/>
    </row>
    <row r="898" spans="6:7" ht="13.5" customHeight="1">
      <c r="F898" s="89"/>
      <c r="G898" s="656"/>
    </row>
    <row r="899" spans="6:7" ht="13.5" customHeight="1">
      <c r="F899" s="89"/>
      <c r="G899" s="656"/>
    </row>
    <row r="900" spans="6:7" ht="13.5" customHeight="1">
      <c r="F900" s="89"/>
      <c r="G900" s="656"/>
    </row>
    <row r="901" spans="6:7" ht="13.5" customHeight="1">
      <c r="F901" s="89"/>
      <c r="G901" s="656"/>
    </row>
    <row r="902" spans="6:7" ht="13.5" customHeight="1">
      <c r="F902" s="89"/>
      <c r="G902" s="656"/>
    </row>
    <row r="903" spans="6:7" ht="13.5" customHeight="1">
      <c r="F903" s="89"/>
      <c r="G903" s="656"/>
    </row>
    <row r="904" spans="6:7" ht="13.5" customHeight="1">
      <c r="F904" s="89"/>
      <c r="G904" s="656"/>
    </row>
    <row r="905" spans="6:7" ht="13.5" customHeight="1">
      <c r="F905" s="89"/>
      <c r="G905" s="656"/>
    </row>
    <row r="906" spans="6:7" ht="13.5" customHeight="1">
      <c r="F906" s="89"/>
      <c r="G906" s="656"/>
    </row>
    <row r="907" spans="6:7" ht="13.5" customHeight="1">
      <c r="F907" s="89"/>
      <c r="G907" s="656"/>
    </row>
    <row r="908" spans="6:7" ht="13.5" customHeight="1">
      <c r="F908" s="89"/>
      <c r="G908" s="656"/>
    </row>
    <row r="909" spans="6:7" ht="13.5" customHeight="1">
      <c r="F909" s="89"/>
      <c r="G909" s="656"/>
    </row>
    <row r="910" spans="6:7" ht="13.5" customHeight="1">
      <c r="F910" s="89"/>
      <c r="G910" s="656"/>
    </row>
    <row r="911" spans="6:7" ht="13.5" customHeight="1">
      <c r="F911" s="89"/>
      <c r="G911" s="656"/>
    </row>
    <row r="912" spans="6:7" ht="13.5" customHeight="1">
      <c r="F912" s="89"/>
      <c r="G912" s="656"/>
    </row>
    <row r="913" spans="6:7" ht="13.5" customHeight="1">
      <c r="F913" s="89"/>
      <c r="G913" s="656"/>
    </row>
    <row r="914" spans="6:7" ht="13.5" customHeight="1">
      <c r="F914" s="89"/>
      <c r="G914" s="656"/>
    </row>
    <row r="915" spans="6:7" ht="13.5" customHeight="1">
      <c r="F915" s="89"/>
      <c r="G915" s="656"/>
    </row>
    <row r="916" spans="6:7" ht="13.5" customHeight="1">
      <c r="F916" s="89"/>
      <c r="G916" s="656"/>
    </row>
    <row r="917" spans="6:7" ht="13.5" customHeight="1">
      <c r="F917" s="89"/>
      <c r="G917" s="656"/>
    </row>
    <row r="918" spans="6:7" ht="13.5" customHeight="1">
      <c r="F918" s="89"/>
      <c r="G918" s="656"/>
    </row>
    <row r="919" spans="6:7" ht="13.5" customHeight="1">
      <c r="F919" s="89"/>
      <c r="G919" s="656"/>
    </row>
    <row r="920" spans="6:7" ht="13.5" customHeight="1">
      <c r="F920" s="89"/>
      <c r="G920" s="656"/>
    </row>
    <row r="921" spans="6:7" ht="13.5" customHeight="1">
      <c r="F921" s="89"/>
      <c r="G921" s="656"/>
    </row>
    <row r="922" spans="6:7" ht="13.5" customHeight="1">
      <c r="F922" s="89"/>
      <c r="G922" s="656"/>
    </row>
    <row r="923" spans="6:7" ht="13.5" customHeight="1">
      <c r="F923" s="89"/>
      <c r="G923" s="656"/>
    </row>
    <row r="924" spans="6:7" ht="13.5" customHeight="1">
      <c r="F924" s="89"/>
      <c r="G924" s="656"/>
    </row>
    <row r="925" spans="6:7" ht="13.5" customHeight="1">
      <c r="F925" s="89"/>
      <c r="G925" s="656"/>
    </row>
    <row r="926" spans="6:7" ht="13.5" customHeight="1">
      <c r="F926" s="89"/>
      <c r="G926" s="656"/>
    </row>
    <row r="927" spans="6:7" ht="13.5" customHeight="1">
      <c r="F927" s="89"/>
      <c r="G927" s="656"/>
    </row>
    <row r="928" spans="6:7" ht="13.5" customHeight="1">
      <c r="F928" s="89"/>
      <c r="G928" s="656"/>
    </row>
    <row r="929" spans="6:7" ht="13.5" customHeight="1">
      <c r="F929" s="89"/>
      <c r="G929" s="656"/>
    </row>
    <row r="930" spans="6:7" ht="13.5" customHeight="1">
      <c r="F930" s="89"/>
      <c r="G930" s="656"/>
    </row>
    <row r="931" spans="6:7" ht="13.5" customHeight="1">
      <c r="F931" s="89"/>
      <c r="G931" s="656"/>
    </row>
    <row r="932" spans="6:7" ht="13.5" customHeight="1">
      <c r="F932" s="89"/>
      <c r="G932" s="656"/>
    </row>
    <row r="933" spans="6:7" ht="13.5" customHeight="1">
      <c r="F933" s="89"/>
      <c r="G933" s="656"/>
    </row>
    <row r="934" spans="6:7" ht="13.5" customHeight="1">
      <c r="F934" s="89"/>
      <c r="G934" s="656"/>
    </row>
    <row r="935" spans="6:7" ht="13.5" customHeight="1">
      <c r="F935" s="89"/>
      <c r="G935" s="656"/>
    </row>
    <row r="936" spans="6:7" ht="13.5" customHeight="1">
      <c r="F936" s="89"/>
      <c r="G936" s="656"/>
    </row>
    <row r="937" spans="6:7" ht="13.5" customHeight="1">
      <c r="F937" s="89"/>
      <c r="G937" s="656"/>
    </row>
    <row r="938" spans="6:7" ht="13.5" customHeight="1">
      <c r="F938" s="89"/>
      <c r="G938" s="656"/>
    </row>
    <row r="939" spans="6:7" ht="13.5" customHeight="1">
      <c r="F939" s="89"/>
      <c r="G939" s="656"/>
    </row>
    <row r="940" spans="6:7" ht="13.5" customHeight="1">
      <c r="F940" s="89"/>
      <c r="G940" s="656"/>
    </row>
    <row r="941" spans="6:7" ht="13.5" customHeight="1">
      <c r="F941" s="89"/>
      <c r="G941" s="656"/>
    </row>
    <row r="942" spans="6:7" ht="13.5" customHeight="1">
      <c r="F942" s="89"/>
      <c r="G942" s="656"/>
    </row>
    <row r="943" spans="6:7" ht="13.5" customHeight="1">
      <c r="F943" s="89"/>
      <c r="G943" s="656"/>
    </row>
    <row r="944" spans="6:7" ht="13.5" customHeight="1">
      <c r="F944" s="89"/>
      <c r="G944" s="656"/>
    </row>
    <row r="945" spans="6:7" ht="13.5" customHeight="1">
      <c r="F945" s="89"/>
      <c r="G945" s="656"/>
    </row>
    <row r="946" spans="6:7" ht="13.5" customHeight="1">
      <c r="F946" s="89"/>
      <c r="G946" s="656"/>
    </row>
    <row r="947" spans="6:7" ht="13.5" customHeight="1">
      <c r="F947" s="89"/>
      <c r="G947" s="656"/>
    </row>
    <row r="948" spans="6:7" ht="13.5" customHeight="1">
      <c r="F948" s="89"/>
      <c r="G948" s="656"/>
    </row>
    <row r="949" spans="6:7" ht="13.5" customHeight="1">
      <c r="F949" s="89"/>
      <c r="G949" s="656"/>
    </row>
    <row r="950" spans="6:7" ht="13.5" customHeight="1">
      <c r="F950" s="89"/>
      <c r="G950" s="656"/>
    </row>
    <row r="951" spans="6:7" ht="13.5" customHeight="1">
      <c r="F951" s="89"/>
      <c r="G951" s="656"/>
    </row>
    <row r="952" spans="6:7" ht="13.5" customHeight="1">
      <c r="F952" s="89"/>
      <c r="G952" s="656"/>
    </row>
    <row r="953" spans="6:7" ht="13.5" customHeight="1">
      <c r="F953" s="89"/>
      <c r="G953" s="656"/>
    </row>
    <row r="954" spans="6:7" ht="13.5" customHeight="1">
      <c r="F954" s="89"/>
      <c r="G954" s="656"/>
    </row>
    <row r="955" spans="6:7" ht="13.5" customHeight="1">
      <c r="F955" s="89"/>
      <c r="G955" s="656"/>
    </row>
    <row r="956" spans="6:7" ht="13.5" customHeight="1">
      <c r="F956" s="89"/>
      <c r="G956" s="656"/>
    </row>
    <row r="957" spans="6:7" ht="13.5" customHeight="1">
      <c r="F957" s="89"/>
      <c r="G957" s="656"/>
    </row>
    <row r="958" spans="6:7" ht="13.5" customHeight="1">
      <c r="F958" s="89"/>
      <c r="G958" s="656"/>
    </row>
    <row r="959" spans="6:7" ht="13.5" customHeight="1">
      <c r="F959" s="89"/>
      <c r="G959" s="656"/>
    </row>
    <row r="960" spans="6:7" ht="13.5" customHeight="1">
      <c r="F960" s="89"/>
      <c r="G960" s="656"/>
    </row>
    <row r="961" spans="6:7" ht="13.5" customHeight="1">
      <c r="F961" s="89"/>
      <c r="G961" s="656"/>
    </row>
    <row r="962" spans="6:7" ht="13.5" customHeight="1">
      <c r="F962" s="89"/>
      <c r="G962" s="656"/>
    </row>
    <row r="963" spans="6:7" ht="13.5" customHeight="1">
      <c r="F963" s="89"/>
      <c r="G963" s="656"/>
    </row>
    <row r="964" spans="6:7" ht="13.5" customHeight="1">
      <c r="F964" s="89"/>
      <c r="G964" s="656"/>
    </row>
    <row r="965" spans="6:7" ht="13.5" customHeight="1">
      <c r="F965" s="89"/>
      <c r="G965" s="656"/>
    </row>
    <row r="966" spans="6:7" ht="13.5" customHeight="1">
      <c r="F966" s="89"/>
      <c r="G966" s="656"/>
    </row>
    <row r="967" spans="6:7" ht="13.5" customHeight="1">
      <c r="F967" s="89"/>
      <c r="G967" s="656"/>
    </row>
    <row r="968" spans="6:7" ht="13.5" customHeight="1">
      <c r="F968" s="89"/>
      <c r="G968" s="656"/>
    </row>
    <row r="969" spans="6:7" ht="13.5" customHeight="1">
      <c r="F969" s="89"/>
      <c r="G969" s="656"/>
    </row>
    <row r="970" spans="6:7" ht="13.5" customHeight="1">
      <c r="F970" s="89"/>
      <c r="G970" s="656"/>
    </row>
    <row r="971" spans="6:7" ht="13.5" customHeight="1">
      <c r="F971" s="89"/>
      <c r="G971" s="656"/>
    </row>
    <row r="972" spans="6:7" ht="13.5" customHeight="1">
      <c r="F972" s="89"/>
      <c r="G972" s="656"/>
    </row>
    <row r="973" spans="6:7" ht="13.5" customHeight="1">
      <c r="F973" s="89"/>
      <c r="G973" s="656"/>
    </row>
    <row r="974" spans="6:7" ht="13.5" customHeight="1">
      <c r="F974" s="89"/>
      <c r="G974" s="656"/>
    </row>
    <row r="975" spans="6:7" ht="13.5" customHeight="1">
      <c r="F975" s="89"/>
      <c r="G975" s="656"/>
    </row>
    <row r="976" spans="6:7" ht="13.5" customHeight="1">
      <c r="F976" s="89"/>
      <c r="G976" s="656"/>
    </row>
    <row r="977" spans="6:7" ht="13.5" customHeight="1">
      <c r="F977" s="89"/>
      <c r="G977" s="656"/>
    </row>
    <row r="978" spans="6:7" ht="13.5" customHeight="1">
      <c r="F978" s="89"/>
      <c r="G978" s="656"/>
    </row>
    <row r="979" spans="6:7" ht="13.5" customHeight="1">
      <c r="F979" s="89"/>
      <c r="G979" s="656"/>
    </row>
    <row r="980" spans="6:7" ht="13.5" customHeight="1">
      <c r="F980" s="89"/>
      <c r="G980" s="656"/>
    </row>
    <row r="981" spans="6:7" ht="13.5" customHeight="1">
      <c r="F981" s="89"/>
      <c r="G981" s="656"/>
    </row>
    <row r="982" spans="6:7" ht="13.5" customHeight="1">
      <c r="F982" s="89"/>
      <c r="G982" s="656"/>
    </row>
    <row r="983" spans="6:7" ht="13.5" customHeight="1">
      <c r="F983" s="89"/>
      <c r="G983" s="656"/>
    </row>
    <row r="984" spans="6:7" ht="13.5" customHeight="1">
      <c r="F984" s="89"/>
      <c r="G984" s="656"/>
    </row>
    <row r="985" spans="6:7" ht="13.5" customHeight="1">
      <c r="F985" s="89"/>
      <c r="G985" s="656"/>
    </row>
    <row r="986" spans="6:7" ht="13.5" customHeight="1">
      <c r="F986" s="89"/>
      <c r="G986" s="656"/>
    </row>
    <row r="987" spans="6:7" ht="13.5" customHeight="1">
      <c r="F987" s="89"/>
      <c r="G987" s="656"/>
    </row>
    <row r="988" spans="6:7" ht="13.5" customHeight="1">
      <c r="F988" s="89"/>
      <c r="G988" s="656"/>
    </row>
    <row r="989" spans="6:7" ht="13.5" customHeight="1">
      <c r="F989" s="89"/>
      <c r="G989" s="656"/>
    </row>
    <row r="990" spans="6:7" ht="13.5" customHeight="1">
      <c r="F990" s="89"/>
      <c r="G990" s="656"/>
    </row>
    <row r="991" spans="6:7" ht="13.5" customHeight="1">
      <c r="F991" s="89"/>
      <c r="G991" s="656"/>
    </row>
    <row r="992" spans="6:7" ht="13.5" customHeight="1">
      <c r="F992" s="89"/>
      <c r="G992" s="656"/>
    </row>
    <row r="993" spans="6:7" ht="13.5" customHeight="1">
      <c r="F993" s="89"/>
      <c r="G993" s="656"/>
    </row>
    <row r="994" spans="6:7" ht="13.5" customHeight="1">
      <c r="F994" s="89"/>
      <c r="G994" s="656"/>
    </row>
    <row r="995" spans="6:7" ht="13.5" customHeight="1">
      <c r="F995" s="89"/>
      <c r="G995" s="656"/>
    </row>
    <row r="996" spans="6:7" ht="13.5" customHeight="1">
      <c r="F996" s="89"/>
      <c r="G996" s="656"/>
    </row>
    <row r="997" spans="6:7" ht="13.5" customHeight="1">
      <c r="F997" s="89"/>
      <c r="G997" s="656"/>
    </row>
    <row r="998" spans="6:7" ht="13.5" customHeight="1">
      <c r="F998" s="89"/>
      <c r="G998" s="656"/>
    </row>
    <row r="999" spans="6:7" ht="13.5" customHeight="1">
      <c r="F999" s="89"/>
      <c r="G999" s="656"/>
    </row>
    <row r="1000" spans="6:7" ht="13.5" customHeight="1">
      <c r="F1000" s="89"/>
      <c r="G1000" s="656"/>
    </row>
    <row r="1001" spans="6:7" ht="13.5" customHeight="1">
      <c r="F1001" s="89"/>
      <c r="G1001" s="656"/>
    </row>
    <row r="1002" spans="6:7" ht="13.5" customHeight="1">
      <c r="F1002" s="89"/>
      <c r="G1002" s="656"/>
    </row>
    <row r="1003" spans="6:7" ht="13.5" customHeight="1">
      <c r="F1003" s="89"/>
      <c r="G1003" s="656"/>
    </row>
    <row r="1004" spans="6:7" ht="13.5" customHeight="1">
      <c r="F1004" s="89"/>
      <c r="G1004" s="656"/>
    </row>
    <row r="1005" spans="6:7" ht="13.5" customHeight="1">
      <c r="F1005" s="89"/>
      <c r="G1005" s="656"/>
    </row>
    <row r="1006" spans="6:7" ht="13.5" customHeight="1">
      <c r="F1006" s="89"/>
      <c r="G1006" s="656"/>
    </row>
    <row r="1007" spans="6:7" ht="13.5" customHeight="1">
      <c r="F1007" s="89"/>
      <c r="G1007" s="656"/>
    </row>
    <row r="1008" spans="6:7" ht="13.5" customHeight="1">
      <c r="F1008" s="89"/>
      <c r="G1008" s="656"/>
    </row>
    <row r="1009" spans="6:7" ht="13.5" customHeight="1">
      <c r="F1009" s="89"/>
      <c r="G1009" s="656"/>
    </row>
    <row r="1010" spans="6:7" ht="13.5" customHeight="1">
      <c r="F1010" s="89"/>
      <c r="G1010" s="656"/>
    </row>
    <row r="1011" spans="6:7" ht="13.5" customHeight="1">
      <c r="F1011" s="89"/>
      <c r="G1011" s="656"/>
    </row>
    <row r="1012" spans="6:7" ht="13.5" customHeight="1">
      <c r="F1012" s="89"/>
      <c r="G1012" s="656"/>
    </row>
    <row r="1013" spans="6:7" ht="13.5" customHeight="1">
      <c r="F1013" s="89"/>
      <c r="G1013" s="656"/>
    </row>
    <row r="1014" spans="6:7" ht="13.5" customHeight="1">
      <c r="F1014" s="89"/>
      <c r="G1014" s="656"/>
    </row>
    <row r="1015" spans="6:7" ht="13.5" customHeight="1">
      <c r="F1015" s="89"/>
      <c r="G1015" s="656"/>
    </row>
    <row r="1016" spans="6:7" ht="13.5" customHeight="1">
      <c r="F1016" s="89"/>
      <c r="G1016" s="656"/>
    </row>
    <row r="1017" spans="6:7" ht="13.5" customHeight="1">
      <c r="F1017" s="89"/>
      <c r="G1017" s="656"/>
    </row>
    <row r="1018" spans="6:7" ht="13.5" customHeight="1">
      <c r="F1018" s="89"/>
      <c r="G1018" s="656"/>
    </row>
    <row r="1019" spans="6:7" ht="13.5" customHeight="1">
      <c r="F1019" s="89"/>
      <c r="G1019" s="656"/>
    </row>
    <row r="1020" spans="6:7" ht="13.5" customHeight="1">
      <c r="F1020" s="89"/>
      <c r="G1020" s="656"/>
    </row>
    <row r="1021" spans="6:7" ht="13.5" customHeight="1">
      <c r="F1021" s="89"/>
      <c r="G1021" s="656"/>
    </row>
    <row r="1022" spans="6:7" ht="13.5" customHeight="1">
      <c r="F1022" s="89"/>
      <c r="G1022" s="656"/>
    </row>
    <row r="1023" spans="6:7" ht="13.5" customHeight="1">
      <c r="F1023" s="89"/>
      <c r="G1023" s="656"/>
    </row>
    <row r="1024" spans="6:7" ht="13.5" customHeight="1">
      <c r="F1024" s="89"/>
      <c r="G1024" s="656"/>
    </row>
    <row r="1025" spans="6:7" ht="13.5" customHeight="1">
      <c r="F1025" s="89"/>
      <c r="G1025" s="656"/>
    </row>
    <row r="1026" spans="6:7" ht="13.5" customHeight="1">
      <c r="F1026" s="89"/>
      <c r="G1026" s="656"/>
    </row>
    <row r="1027" spans="6:7" ht="13.5" customHeight="1">
      <c r="F1027" s="89"/>
      <c r="G1027" s="656"/>
    </row>
    <row r="1028" spans="6:7" ht="13.5" customHeight="1">
      <c r="F1028" s="89"/>
      <c r="G1028" s="656"/>
    </row>
    <row r="1029" spans="6:7" ht="13.5" customHeight="1">
      <c r="F1029" s="89"/>
      <c r="G1029" s="656"/>
    </row>
    <row r="1030" spans="6:7" ht="13.5" customHeight="1">
      <c r="F1030" s="89"/>
      <c r="G1030" s="656"/>
    </row>
    <row r="1031" spans="6:7" ht="13.5" customHeight="1">
      <c r="F1031" s="89"/>
      <c r="G1031" s="656"/>
    </row>
    <row r="1032" spans="6:7" ht="13.5" customHeight="1">
      <c r="F1032" s="89"/>
      <c r="G1032" s="656"/>
    </row>
    <row r="1033" spans="6:7" ht="13.5" customHeight="1">
      <c r="F1033" s="89"/>
      <c r="G1033" s="656"/>
    </row>
    <row r="1034" spans="6:7" ht="13.5" customHeight="1">
      <c r="F1034" s="89"/>
      <c r="G1034" s="656"/>
    </row>
    <row r="1035" spans="6:7" ht="13.5" customHeight="1">
      <c r="F1035" s="89"/>
      <c r="G1035" s="656"/>
    </row>
    <row r="1036" spans="6:7" ht="13.5" customHeight="1">
      <c r="F1036" s="89"/>
      <c r="G1036" s="656"/>
    </row>
    <row r="1037" spans="6:7" ht="13.5" customHeight="1">
      <c r="F1037" s="89"/>
      <c r="G1037" s="656"/>
    </row>
    <row r="1038" spans="6:7" ht="13.5" customHeight="1">
      <c r="F1038" s="89"/>
      <c r="G1038" s="656"/>
    </row>
    <row r="1039" spans="6:7" ht="13.5" customHeight="1">
      <c r="F1039" s="89"/>
      <c r="G1039" s="656"/>
    </row>
    <row r="1040" spans="6:7" ht="13.5" customHeight="1">
      <c r="F1040" s="89"/>
      <c r="G1040" s="656"/>
    </row>
    <row r="1041" spans="6:7" ht="13.5" customHeight="1">
      <c r="F1041" s="89"/>
      <c r="G1041" s="656"/>
    </row>
    <row r="1042" spans="6:7" ht="13.5" customHeight="1">
      <c r="F1042" s="89"/>
      <c r="G1042" s="656"/>
    </row>
    <row r="1043" spans="6:7" ht="13.5" customHeight="1">
      <c r="F1043" s="89"/>
      <c r="G1043" s="656"/>
    </row>
    <row r="1044" spans="6:7" ht="13.5" customHeight="1">
      <c r="F1044" s="89"/>
      <c r="G1044" s="656"/>
    </row>
    <row r="1045" spans="6:7" ht="13.5" customHeight="1">
      <c r="F1045" s="89"/>
      <c r="G1045" s="656"/>
    </row>
    <row r="1046" spans="6:7" ht="13.5" customHeight="1">
      <c r="F1046" s="89"/>
      <c r="G1046" s="656"/>
    </row>
    <row r="1047" spans="6:7" ht="13.5" customHeight="1">
      <c r="F1047" s="89"/>
      <c r="G1047" s="656"/>
    </row>
    <row r="1048" spans="6:7" ht="13.5" customHeight="1">
      <c r="F1048" s="89"/>
      <c r="G1048" s="656"/>
    </row>
    <row r="1049" spans="6:7" ht="13.5" customHeight="1">
      <c r="F1049" s="89"/>
      <c r="G1049" s="656"/>
    </row>
    <row r="1050" spans="6:7" ht="13.5" customHeight="1">
      <c r="F1050" s="89"/>
      <c r="G1050" s="656"/>
    </row>
    <row r="1051" spans="6:7" ht="13.5" customHeight="1">
      <c r="F1051" s="89"/>
      <c r="G1051" s="656"/>
    </row>
    <row r="1052" spans="6:7" ht="13.5" customHeight="1">
      <c r="F1052" s="89"/>
      <c r="G1052" s="656"/>
    </row>
    <row r="1053" spans="6:7" ht="13.5" customHeight="1">
      <c r="F1053" s="89"/>
      <c r="G1053" s="656"/>
    </row>
    <row r="1054" spans="6:7" ht="13.5" customHeight="1">
      <c r="F1054" s="89"/>
      <c r="G1054" s="656"/>
    </row>
    <row r="1055" spans="6:7" ht="13.5" customHeight="1">
      <c r="F1055" s="89"/>
      <c r="G1055" s="656"/>
    </row>
    <row r="1056" spans="6:7" ht="13.5" customHeight="1">
      <c r="F1056" s="89"/>
      <c r="G1056" s="656"/>
    </row>
    <row r="1057" spans="6:7" ht="13.5" customHeight="1">
      <c r="F1057" s="89"/>
      <c r="G1057" s="656"/>
    </row>
    <row r="1058" spans="6:7" ht="13.5" customHeight="1">
      <c r="F1058" s="89"/>
      <c r="G1058" s="656"/>
    </row>
    <row r="1059" spans="6:7" ht="13.5" customHeight="1">
      <c r="F1059" s="89"/>
      <c r="G1059" s="656"/>
    </row>
    <row r="1060" spans="6:7" ht="13.5" customHeight="1">
      <c r="F1060" s="89"/>
      <c r="G1060" s="656"/>
    </row>
    <row r="1061" spans="6:7" ht="13.5" customHeight="1">
      <c r="F1061" s="89"/>
      <c r="G1061" s="656"/>
    </row>
    <row r="1062" spans="6:7" ht="13.5" customHeight="1">
      <c r="F1062" s="89"/>
      <c r="G1062" s="656"/>
    </row>
    <row r="1063" spans="6:7" ht="13.5" customHeight="1">
      <c r="F1063" s="89"/>
      <c r="G1063" s="656"/>
    </row>
    <row r="1064" spans="6:7" ht="13.5" customHeight="1">
      <c r="F1064" s="89"/>
      <c r="G1064" s="656"/>
    </row>
    <row r="1065" spans="6:7" ht="13.5" customHeight="1">
      <c r="F1065" s="89"/>
      <c r="G1065" s="656"/>
    </row>
    <row r="1066" spans="6:7" ht="13.5" customHeight="1">
      <c r="F1066" s="89"/>
      <c r="G1066" s="656"/>
    </row>
    <row r="1067" spans="6:7" ht="13.5" customHeight="1">
      <c r="F1067" s="89"/>
      <c r="G1067" s="656"/>
    </row>
    <row r="1068" spans="6:7" ht="13.5" customHeight="1">
      <c r="F1068" s="89"/>
      <c r="G1068" s="656"/>
    </row>
    <row r="1069" spans="6:7" ht="13.5" customHeight="1">
      <c r="F1069" s="89"/>
      <c r="G1069" s="656"/>
    </row>
    <row r="1070" spans="6:7" ht="13.5" customHeight="1">
      <c r="F1070" s="89"/>
      <c r="G1070" s="656"/>
    </row>
    <row r="1071" spans="6:7" ht="13.5" customHeight="1">
      <c r="F1071" s="89"/>
      <c r="G1071" s="656"/>
    </row>
    <row r="1072" spans="6:7" ht="13.5" customHeight="1">
      <c r="F1072" s="89"/>
      <c r="G1072" s="656"/>
    </row>
    <row r="1073" spans="6:7" ht="13.5" customHeight="1">
      <c r="F1073" s="89"/>
      <c r="G1073" s="656"/>
    </row>
    <row r="1074" spans="6:7" ht="13.5" customHeight="1">
      <c r="F1074" s="89"/>
      <c r="G1074" s="656"/>
    </row>
    <row r="1075" spans="6:7" ht="13.5" customHeight="1">
      <c r="F1075" s="89"/>
      <c r="G1075" s="656"/>
    </row>
    <row r="1076" spans="6:7" ht="13.5" customHeight="1">
      <c r="F1076" s="89"/>
      <c r="G1076" s="656"/>
    </row>
    <row r="1077" spans="6:7" ht="13.5" customHeight="1">
      <c r="F1077" s="89"/>
      <c r="G1077" s="656"/>
    </row>
    <row r="1078" spans="6:7" ht="13.5" customHeight="1">
      <c r="F1078" s="89"/>
      <c r="G1078" s="656"/>
    </row>
    <row r="1079" spans="6:7" ht="13.5" customHeight="1">
      <c r="F1079" s="89"/>
      <c r="G1079" s="656"/>
    </row>
    <row r="1080" spans="6:7" ht="13.5" customHeight="1">
      <c r="F1080" s="89"/>
      <c r="G1080" s="656"/>
    </row>
    <row r="1081" spans="6:7" ht="13.5" customHeight="1">
      <c r="F1081" s="89"/>
      <c r="G1081" s="656"/>
    </row>
    <row r="1082" spans="6:7" ht="13.5" customHeight="1">
      <c r="F1082" s="89"/>
      <c r="G1082" s="656"/>
    </row>
    <row r="1083" spans="6:7" ht="13.5" customHeight="1">
      <c r="F1083" s="89"/>
      <c r="G1083" s="656"/>
    </row>
    <row r="1084" spans="6:7" ht="13.5" customHeight="1">
      <c r="F1084" s="89"/>
      <c r="G1084" s="656"/>
    </row>
    <row r="1085" spans="6:7" ht="13.5" customHeight="1">
      <c r="F1085" s="89"/>
      <c r="G1085" s="656"/>
    </row>
    <row r="1086" spans="6:7" ht="13.5" customHeight="1">
      <c r="F1086" s="89"/>
      <c r="G1086" s="656"/>
    </row>
    <row r="1087" spans="6:7" ht="13.5" customHeight="1">
      <c r="F1087" s="89"/>
      <c r="G1087" s="656"/>
    </row>
    <row r="1088" spans="6:7" ht="13.5" customHeight="1">
      <c r="F1088" s="89"/>
      <c r="G1088" s="656"/>
    </row>
    <row r="1089" spans="6:7" ht="13.5" customHeight="1">
      <c r="F1089" s="89"/>
      <c r="G1089" s="656"/>
    </row>
    <row r="1090" spans="6:7" ht="13.5" customHeight="1">
      <c r="F1090" s="89"/>
      <c r="G1090" s="656"/>
    </row>
    <row r="1091" spans="6:7" ht="13.5" customHeight="1">
      <c r="F1091" s="89"/>
      <c r="G1091" s="656"/>
    </row>
    <row r="1092" spans="6:7" ht="13.5" customHeight="1">
      <c r="F1092" s="89"/>
      <c r="G1092" s="656"/>
    </row>
    <row r="1093" spans="6:7" ht="13.5" customHeight="1">
      <c r="F1093" s="89"/>
      <c r="G1093" s="656"/>
    </row>
    <row r="1094" spans="6:7" ht="13.5" customHeight="1">
      <c r="F1094" s="89"/>
      <c r="G1094" s="656"/>
    </row>
    <row r="1095" spans="6:7" ht="13.5" customHeight="1">
      <c r="F1095" s="89"/>
      <c r="G1095" s="656"/>
    </row>
    <row r="1096" spans="6:7" ht="13.5" customHeight="1">
      <c r="F1096" s="89"/>
      <c r="G1096" s="656"/>
    </row>
    <row r="1097" spans="6:7" ht="13.5" customHeight="1">
      <c r="F1097" s="89"/>
      <c r="G1097" s="656"/>
    </row>
    <row r="1098" spans="6:7" ht="13.5" customHeight="1">
      <c r="F1098" s="89"/>
      <c r="G1098" s="656"/>
    </row>
    <row r="1099" spans="6:7" ht="13.5" customHeight="1">
      <c r="F1099" s="89"/>
      <c r="G1099" s="656"/>
    </row>
    <row r="1100" spans="6:7" ht="13.5" customHeight="1">
      <c r="F1100" s="89"/>
      <c r="G1100" s="656"/>
    </row>
    <row r="1101" spans="6:7" ht="13.5" customHeight="1">
      <c r="F1101" s="89"/>
      <c r="G1101" s="656"/>
    </row>
    <row r="1102" spans="6:7" ht="13.5" customHeight="1">
      <c r="F1102" s="89"/>
      <c r="G1102" s="656"/>
    </row>
    <row r="1103" spans="6:7" ht="13.5" customHeight="1">
      <c r="F1103" s="89"/>
      <c r="G1103" s="656"/>
    </row>
    <row r="1104" spans="6:7" ht="13.5" customHeight="1">
      <c r="F1104" s="89"/>
      <c r="G1104" s="656"/>
    </row>
    <row r="1105" spans="6:7" ht="13.5" customHeight="1">
      <c r="F1105" s="89"/>
      <c r="G1105" s="656"/>
    </row>
    <row r="1106" spans="6:7" ht="13.5" customHeight="1">
      <c r="F1106" s="89"/>
      <c r="G1106" s="656"/>
    </row>
    <row r="1107" spans="6:7" ht="13.5" customHeight="1">
      <c r="F1107" s="89"/>
      <c r="G1107" s="656"/>
    </row>
    <row r="1108" spans="6:7" ht="13.5" customHeight="1">
      <c r="F1108" s="89"/>
      <c r="G1108" s="656"/>
    </row>
    <row r="1109" spans="6:7" ht="13.5" customHeight="1">
      <c r="F1109" s="89"/>
      <c r="G1109" s="656"/>
    </row>
    <row r="1110" spans="6:7" ht="14.25"/>
    <row r="1111" spans="6:7" ht="14.25"/>
    <row r="1112" spans="6:7" ht="14.25"/>
    <row r="1113" spans="6:7" ht="14.25"/>
    <row r="1114" spans="6:7" ht="14.25"/>
    <row r="1115" spans="6:7" ht="14.25"/>
  </sheetData>
  <autoFilter ref="A1:I184" xr:uid="{00000000-0009-0000-0000-000007000000}"/>
  <pageMargins left="0.7" right="0.7" top="0.75" bottom="0.75" header="0.511811023622047" footer="0.511811023622047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96"/>
  <sheetViews>
    <sheetView topLeftCell="A466" zoomScaleNormal="100" workbookViewId="0">
      <selection activeCell="B483" sqref="B483"/>
    </sheetView>
  </sheetViews>
  <sheetFormatPr defaultColWidth="12.625" defaultRowHeight="13.9"/>
  <cols>
    <col min="1" max="1" width="25" customWidth="1"/>
    <col min="2" max="2" width="49.75" customWidth="1"/>
    <col min="3" max="3" width="18.25" customWidth="1"/>
    <col min="4" max="4" width="9.375" customWidth="1"/>
    <col min="5" max="5" width="9.75" customWidth="1"/>
    <col min="6" max="6" width="7" customWidth="1"/>
    <col min="7" max="7" width="10.25" customWidth="1"/>
    <col min="8" max="8" width="7" customWidth="1"/>
    <col min="9" max="9" width="17.75" customWidth="1"/>
    <col min="10" max="23" width="11" customWidth="1"/>
  </cols>
  <sheetData>
    <row r="1" spans="1:23" ht="15.6">
      <c r="A1" s="571" t="s">
        <v>46</v>
      </c>
      <c r="B1" s="546" t="s">
        <v>47</v>
      </c>
      <c r="C1" s="546" t="s">
        <v>48</v>
      </c>
      <c r="D1" s="573" t="s">
        <v>1787</v>
      </c>
      <c r="E1" s="573" t="s">
        <v>50</v>
      </c>
      <c r="F1" s="657" t="s">
        <v>137</v>
      </c>
      <c r="G1" s="572" t="s">
        <v>138</v>
      </c>
      <c r="H1" s="573" t="s">
        <v>52</v>
      </c>
      <c r="I1" s="571" t="s">
        <v>53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575"/>
    </row>
    <row r="2" spans="1:23" ht="23.45">
      <c r="A2" s="658" t="s">
        <v>1788</v>
      </c>
      <c r="B2" s="659"/>
      <c r="C2" s="660"/>
      <c r="D2" s="661"/>
      <c r="E2" s="661"/>
      <c r="F2" s="662"/>
      <c r="G2" s="662"/>
      <c r="H2" s="661"/>
      <c r="I2" s="663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575"/>
    </row>
    <row r="3" spans="1:23" ht="13.5" customHeight="1">
      <c r="A3" s="168">
        <v>843419901</v>
      </c>
      <c r="B3" s="359" t="s">
        <v>1789</v>
      </c>
      <c r="C3" s="360" t="s">
        <v>1790</v>
      </c>
      <c r="D3" s="173">
        <v>4.75</v>
      </c>
      <c r="E3" s="173">
        <f>D3/1.2*Sheet1!$A$8</f>
        <v>2.572916666666667</v>
      </c>
      <c r="F3" s="190"/>
      <c r="G3" s="190"/>
      <c r="H3" s="173">
        <f t="shared" ref="H3:H19" si="0">SUM(E3*G3)</f>
        <v>0</v>
      </c>
      <c r="I3" s="191" t="s">
        <v>1791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575"/>
    </row>
    <row r="4" spans="1:23" ht="13.5" customHeight="1">
      <c r="A4" s="168">
        <v>843419902</v>
      </c>
      <c r="B4" s="359" t="s">
        <v>1792</v>
      </c>
      <c r="C4" s="360" t="s">
        <v>1790</v>
      </c>
      <c r="D4" s="173">
        <v>3.5</v>
      </c>
      <c r="E4" s="173">
        <f>D4/1.2*Sheet1!$A$8</f>
        <v>1.8958333333333335</v>
      </c>
      <c r="F4" s="190"/>
      <c r="G4" s="190"/>
      <c r="H4" s="173">
        <f t="shared" si="0"/>
        <v>0</v>
      </c>
      <c r="I4" s="191" t="s">
        <v>1793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575"/>
    </row>
    <row r="5" spans="1:23" ht="13.5" customHeight="1">
      <c r="A5" s="168">
        <v>843419903</v>
      </c>
      <c r="B5" s="359" t="s">
        <v>1794</v>
      </c>
      <c r="C5" s="360" t="s">
        <v>1790</v>
      </c>
      <c r="D5" s="173">
        <v>6</v>
      </c>
      <c r="E5" s="173">
        <f>D5/1.2*Sheet1!$A$8</f>
        <v>3.25</v>
      </c>
      <c r="F5" s="190"/>
      <c r="G5" s="190"/>
      <c r="H5" s="173">
        <f t="shared" si="0"/>
        <v>0</v>
      </c>
      <c r="I5" s="191" t="s">
        <v>1795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575"/>
    </row>
    <row r="6" spans="1:23" ht="13.5" customHeight="1">
      <c r="A6" s="168">
        <v>843419904</v>
      </c>
      <c r="B6" s="359" t="s">
        <v>1796</v>
      </c>
      <c r="C6" s="360" t="s">
        <v>1790</v>
      </c>
      <c r="D6" s="173">
        <v>14.5</v>
      </c>
      <c r="E6" s="173">
        <f>D6/1.2*Sheet1!$A$8</f>
        <v>7.854166666666667</v>
      </c>
      <c r="F6" s="190"/>
      <c r="G6" s="190"/>
      <c r="H6" s="173">
        <f t="shared" si="0"/>
        <v>0</v>
      </c>
      <c r="I6" s="191" t="s">
        <v>1797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575"/>
    </row>
    <row r="7" spans="1:23" ht="13.5" customHeight="1">
      <c r="A7" s="240">
        <v>843419905</v>
      </c>
      <c r="B7" s="348" t="s">
        <v>1798</v>
      </c>
      <c r="C7" s="349" t="s">
        <v>1790</v>
      </c>
      <c r="D7" s="181">
        <v>14.5</v>
      </c>
      <c r="E7" s="181">
        <f>D7/1.2*Sheet1!$A$8</f>
        <v>7.854166666666667</v>
      </c>
      <c r="F7" s="241"/>
      <c r="G7" s="241"/>
      <c r="H7" s="181">
        <f t="shared" si="0"/>
        <v>0</v>
      </c>
      <c r="I7" s="212" t="s">
        <v>1799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575"/>
    </row>
    <row r="8" spans="1:23" ht="13.5" customHeight="1">
      <c r="A8" s="168">
        <v>843419906</v>
      </c>
      <c r="B8" s="359" t="s">
        <v>1800</v>
      </c>
      <c r="C8" s="360" t="s">
        <v>1790</v>
      </c>
      <c r="D8" s="173">
        <v>17</v>
      </c>
      <c r="E8" s="173">
        <f>D8/1.2*Sheet1!$A$8</f>
        <v>9.2083333333333339</v>
      </c>
      <c r="F8" s="190"/>
      <c r="G8" s="190"/>
      <c r="H8" s="173">
        <f t="shared" si="0"/>
        <v>0</v>
      </c>
      <c r="I8" s="191" t="s">
        <v>1801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575"/>
    </row>
    <row r="9" spans="1:23" ht="13.5" customHeight="1">
      <c r="A9" s="168">
        <v>843419907</v>
      </c>
      <c r="B9" s="359" t="s">
        <v>1802</v>
      </c>
      <c r="C9" s="360" t="s">
        <v>1790</v>
      </c>
      <c r="D9" s="173">
        <v>12</v>
      </c>
      <c r="E9" s="173">
        <f>D9/1.2*Sheet1!$A$8</f>
        <v>6.5</v>
      </c>
      <c r="F9" s="190"/>
      <c r="G9" s="190"/>
      <c r="H9" s="173">
        <f t="shared" si="0"/>
        <v>0</v>
      </c>
      <c r="I9" s="191" t="s">
        <v>1803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575"/>
    </row>
    <row r="10" spans="1:23" ht="13.5" customHeight="1">
      <c r="A10" s="826">
        <v>843419908</v>
      </c>
      <c r="B10" s="827" t="s">
        <v>1804</v>
      </c>
      <c r="C10" s="828" t="s">
        <v>1790</v>
      </c>
      <c r="D10" s="771">
        <v>7.25</v>
      </c>
      <c r="E10" s="771">
        <f>D10/1.2*Sheet1!$A$8</f>
        <v>3.9270833333333335</v>
      </c>
      <c r="F10" s="817"/>
      <c r="G10" s="817"/>
      <c r="H10" s="771">
        <f t="shared" si="0"/>
        <v>0</v>
      </c>
      <c r="I10" s="829" t="s">
        <v>1805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575"/>
    </row>
    <row r="11" spans="1:23" ht="13.5" customHeight="1">
      <c r="A11" s="168">
        <v>843419909</v>
      </c>
      <c r="B11" s="359" t="s">
        <v>1806</v>
      </c>
      <c r="C11" s="360" t="s">
        <v>1790</v>
      </c>
      <c r="D11" s="173">
        <v>7.25</v>
      </c>
      <c r="E11" s="173">
        <f>D11/1.2*Sheet1!$A$8</f>
        <v>3.9270833333333335</v>
      </c>
      <c r="F11" s="190"/>
      <c r="G11" s="190"/>
      <c r="H11" s="173">
        <f t="shared" si="0"/>
        <v>0</v>
      </c>
      <c r="I11" s="191" t="s">
        <v>1807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575"/>
    </row>
    <row r="12" spans="1:23" ht="13.5" customHeight="1">
      <c r="A12" s="168">
        <v>843419910</v>
      </c>
      <c r="B12" s="359" t="s">
        <v>1808</v>
      </c>
      <c r="C12" s="360" t="s">
        <v>1790</v>
      </c>
      <c r="D12" s="173">
        <v>16</v>
      </c>
      <c r="E12" s="173">
        <f>D12/1.2*Sheet1!$A$8</f>
        <v>8.6666666666666679</v>
      </c>
      <c r="F12" s="190"/>
      <c r="G12" s="190"/>
      <c r="H12" s="173">
        <f t="shared" si="0"/>
        <v>0</v>
      </c>
      <c r="I12" s="191" t="s">
        <v>1809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575"/>
    </row>
    <row r="13" spans="1:23" ht="13.5" customHeight="1">
      <c r="A13" s="240">
        <v>843419911</v>
      </c>
      <c r="B13" s="348" t="s">
        <v>1810</v>
      </c>
      <c r="C13" s="349" t="s">
        <v>1790</v>
      </c>
      <c r="D13" s="181">
        <v>12</v>
      </c>
      <c r="E13" s="181">
        <f>D13/1.2*Sheet1!$A$8</f>
        <v>6.5</v>
      </c>
      <c r="F13" s="241"/>
      <c r="G13" s="241"/>
      <c r="H13" s="181">
        <f t="shared" si="0"/>
        <v>0</v>
      </c>
      <c r="I13" s="212" t="s">
        <v>1811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575"/>
    </row>
    <row r="14" spans="1:23" ht="13.5" customHeight="1">
      <c r="A14" s="168">
        <v>843419912</v>
      </c>
      <c r="B14" s="359" t="s">
        <v>1812</v>
      </c>
      <c r="C14" s="360" t="s">
        <v>1790</v>
      </c>
      <c r="D14" s="173">
        <v>8.5</v>
      </c>
      <c r="E14" s="173">
        <f>D14/1.2*Sheet1!$A$8</f>
        <v>4.604166666666667</v>
      </c>
      <c r="F14" s="190"/>
      <c r="G14" s="190"/>
      <c r="H14" s="173">
        <f t="shared" si="0"/>
        <v>0</v>
      </c>
      <c r="I14" s="191" t="s">
        <v>1813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575"/>
    </row>
    <row r="15" spans="1:23" ht="13.5" customHeight="1">
      <c r="A15" s="240">
        <v>843419913</v>
      </c>
      <c r="B15" s="348" t="s">
        <v>1814</v>
      </c>
      <c r="C15" s="349" t="s">
        <v>1790</v>
      </c>
      <c r="D15" s="181">
        <v>3.5</v>
      </c>
      <c r="E15" s="181">
        <f>D15/1.2*Sheet1!$A$8</f>
        <v>1.8958333333333335</v>
      </c>
      <c r="F15" s="241"/>
      <c r="G15" s="241"/>
      <c r="H15" s="181">
        <f t="shared" si="0"/>
        <v>0</v>
      </c>
      <c r="I15" s="212" t="s">
        <v>1815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575"/>
    </row>
    <row r="16" spans="1:23" ht="13.5" customHeight="1">
      <c r="A16" s="240">
        <v>843419914</v>
      </c>
      <c r="B16" s="348" t="s">
        <v>1816</v>
      </c>
      <c r="C16" s="349" t="s">
        <v>1790</v>
      </c>
      <c r="D16" s="181">
        <v>6</v>
      </c>
      <c r="E16" s="181">
        <f>D16/1.2*Sheet1!$A$8</f>
        <v>3.25</v>
      </c>
      <c r="F16" s="241"/>
      <c r="G16" s="241"/>
      <c r="H16" s="181">
        <f t="shared" si="0"/>
        <v>0</v>
      </c>
      <c r="I16" s="212" t="s">
        <v>1817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575"/>
    </row>
    <row r="17" spans="1:23" ht="13.5" customHeight="1">
      <c r="A17" s="168">
        <v>843419916</v>
      </c>
      <c r="B17" s="359" t="s">
        <v>1818</v>
      </c>
      <c r="C17" s="360" t="s">
        <v>1790</v>
      </c>
      <c r="D17" s="173">
        <v>5.5</v>
      </c>
      <c r="E17" s="173">
        <f>D17/1.2*Sheet1!$A$8</f>
        <v>2.979166666666667</v>
      </c>
      <c r="F17" s="190"/>
      <c r="G17" s="190"/>
      <c r="H17" s="173">
        <f t="shared" si="0"/>
        <v>0</v>
      </c>
      <c r="I17" s="191" t="s">
        <v>1819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575"/>
    </row>
    <row r="18" spans="1:23" ht="13.5" customHeight="1">
      <c r="A18" s="168">
        <v>843419917</v>
      </c>
      <c r="B18" s="359" t="s">
        <v>1820</v>
      </c>
      <c r="C18" s="360" t="s">
        <v>1790</v>
      </c>
      <c r="D18" s="173">
        <v>7.75</v>
      </c>
      <c r="E18" s="173">
        <f>D18/1.2*Sheet1!$A$8</f>
        <v>4.197916666666667</v>
      </c>
      <c r="F18" s="190"/>
      <c r="G18" s="190"/>
      <c r="H18" s="173">
        <f t="shared" si="0"/>
        <v>0</v>
      </c>
      <c r="I18" s="191" t="s">
        <v>1821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575"/>
    </row>
    <row r="19" spans="1:23" ht="13.5" customHeight="1">
      <c r="A19" s="860">
        <v>843419929</v>
      </c>
      <c r="B19" s="989" t="s">
        <v>1822</v>
      </c>
      <c r="C19" s="990" t="s">
        <v>1790</v>
      </c>
      <c r="D19" s="863">
        <v>6</v>
      </c>
      <c r="E19" s="863">
        <f>D19/1.2*Sheet1!$A$8</f>
        <v>3.25</v>
      </c>
      <c r="F19" s="991"/>
      <c r="G19" s="991"/>
      <c r="H19" s="863">
        <f t="shared" si="0"/>
        <v>0</v>
      </c>
      <c r="I19" s="867" t="s">
        <v>1823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575"/>
    </row>
    <row r="20" spans="1:23" ht="15.75" customHeight="1">
      <c r="A20" s="73">
        <v>843419930</v>
      </c>
      <c r="B20" s="1179" t="s">
        <v>1824</v>
      </c>
      <c r="C20" s="63" t="s">
        <v>1825</v>
      </c>
      <c r="D20" s="64">
        <v>9.5</v>
      </c>
      <c r="E20" s="64">
        <f>D20/1.2*Sheet1!$A$8</f>
        <v>5.1458333333333339</v>
      </c>
      <c r="F20" s="200"/>
      <c r="G20" s="234"/>
      <c r="H20" s="64">
        <f>E20*G20</f>
        <v>0</v>
      </c>
      <c r="I20" s="75" t="s">
        <v>1826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575"/>
    </row>
    <row r="21" spans="1:23" ht="15.75" customHeight="1">
      <c r="A21" s="73">
        <v>843419931</v>
      </c>
      <c r="B21" s="1179" t="s">
        <v>1827</v>
      </c>
      <c r="C21" s="63" t="s">
        <v>1825</v>
      </c>
      <c r="D21" s="64">
        <v>4</v>
      </c>
      <c r="E21" s="64">
        <f>D21/1.2*Sheet1!$A$8</f>
        <v>2.166666666666667</v>
      </c>
      <c r="F21" s="200"/>
      <c r="G21" s="234"/>
      <c r="H21" s="64">
        <f>E21*G21</f>
        <v>0</v>
      </c>
      <c r="I21" s="75" t="s">
        <v>1828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575"/>
    </row>
    <row r="22" spans="1:23" ht="15.75" customHeight="1">
      <c r="A22" s="73">
        <v>843419932</v>
      </c>
      <c r="B22" s="1179" t="s">
        <v>1829</v>
      </c>
      <c r="C22" s="63" t="s">
        <v>1825</v>
      </c>
      <c r="D22" s="64">
        <v>4</v>
      </c>
      <c r="E22" s="64">
        <f>D22/1.2*Sheet1!$A$8</f>
        <v>2.166666666666667</v>
      </c>
      <c r="F22" s="200"/>
      <c r="G22" s="234"/>
      <c r="H22" s="64">
        <f>E22*G22</f>
        <v>0</v>
      </c>
      <c r="I22" s="75" t="s">
        <v>1830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575"/>
    </row>
    <row r="23" spans="1:23" ht="15.75" customHeight="1">
      <c r="A23" s="73">
        <v>843419933</v>
      </c>
      <c r="B23" s="1179" t="s">
        <v>1831</v>
      </c>
      <c r="C23" s="63" t="s">
        <v>1825</v>
      </c>
      <c r="D23" s="64">
        <v>4</v>
      </c>
      <c r="E23" s="64">
        <f>D23/1.2*Sheet1!$A$8</f>
        <v>2.166666666666667</v>
      </c>
      <c r="F23" s="200"/>
      <c r="G23" s="234"/>
      <c r="H23" s="64">
        <f>E23*G23</f>
        <v>0</v>
      </c>
      <c r="I23" s="75" t="s">
        <v>1832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575"/>
    </row>
    <row r="24" spans="1:23" ht="15.75" customHeight="1">
      <c r="A24" s="240">
        <v>842610003</v>
      </c>
      <c r="B24" s="348" t="s">
        <v>1833</v>
      </c>
      <c r="C24" s="349" t="s">
        <v>1399</v>
      </c>
      <c r="D24" s="181">
        <v>29</v>
      </c>
      <c r="E24" s="181">
        <f>D24/1.2*Sheet1!$A$8</f>
        <v>15.708333333333334</v>
      </c>
      <c r="F24" s="241"/>
      <c r="G24" s="241"/>
      <c r="H24" s="181">
        <f>SUM(E24*G24)</f>
        <v>0</v>
      </c>
      <c r="I24" s="212" t="s">
        <v>1834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575"/>
    </row>
    <row r="25" spans="1:23" ht="15.75" customHeight="1">
      <c r="A25" s="233" t="s">
        <v>1835</v>
      </c>
      <c r="B25" s="435" t="s">
        <v>1836</v>
      </c>
      <c r="C25" s="74" t="s">
        <v>1790</v>
      </c>
      <c r="D25" s="64">
        <v>6.5</v>
      </c>
      <c r="E25" s="64">
        <f>D25/1.2*Sheet1!$A$8</f>
        <v>3.5208333333333335</v>
      </c>
      <c r="F25" s="234"/>
      <c r="G25" s="234"/>
      <c r="H25" s="64">
        <f>SUM(E25*G25)</f>
        <v>0</v>
      </c>
      <c r="I25" s="201" t="s">
        <v>1837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575"/>
    </row>
    <row r="26" spans="1:23" ht="23.45">
      <c r="A26" s="664" t="s">
        <v>1838</v>
      </c>
      <c r="B26" s="665"/>
      <c r="C26" s="666"/>
      <c r="D26" s="667"/>
      <c r="E26" s="668"/>
      <c r="F26" s="669"/>
      <c r="G26" s="670"/>
      <c r="H26" s="668"/>
      <c r="I26" s="671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575"/>
    </row>
    <row r="27" spans="1:23" ht="15.75" customHeight="1">
      <c r="A27" s="764">
        <v>849110014</v>
      </c>
      <c r="B27" s="1162" t="s">
        <v>1839</v>
      </c>
      <c r="C27" s="760" t="s">
        <v>1840</v>
      </c>
      <c r="D27" s="761">
        <v>6</v>
      </c>
      <c r="E27" s="761">
        <f>D27/1.2*Sheet1!$A$8</f>
        <v>3.25</v>
      </c>
      <c r="F27" s="762"/>
      <c r="G27" s="763"/>
      <c r="H27" s="761">
        <f t="shared" ref="H27:H56" si="1">SUM(E27*G27)</f>
        <v>0</v>
      </c>
      <c r="I27" s="753">
        <v>5060917992213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575"/>
    </row>
    <row r="28" spans="1:23" ht="15.75" customHeight="1">
      <c r="A28" s="764">
        <v>849110015</v>
      </c>
      <c r="B28" s="1162" t="s">
        <v>1841</v>
      </c>
      <c r="C28" s="760" t="s">
        <v>1840</v>
      </c>
      <c r="D28" s="761">
        <v>6</v>
      </c>
      <c r="E28" s="761">
        <f>D28/1.2*Sheet1!$A$8</f>
        <v>3.25</v>
      </c>
      <c r="F28" s="762"/>
      <c r="G28" s="763"/>
      <c r="H28" s="761">
        <f t="shared" si="1"/>
        <v>0</v>
      </c>
      <c r="I28" s="753">
        <v>5060917992220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575"/>
    </row>
    <row r="29" spans="1:23" ht="15.75" customHeight="1">
      <c r="A29" s="764">
        <v>849110016</v>
      </c>
      <c r="B29" s="1162" t="s">
        <v>1842</v>
      </c>
      <c r="C29" s="760" t="s">
        <v>1840</v>
      </c>
      <c r="D29" s="761">
        <v>6</v>
      </c>
      <c r="E29" s="761">
        <f>D29/1.2*Sheet1!$A$8</f>
        <v>3.25</v>
      </c>
      <c r="F29" s="762"/>
      <c r="G29" s="763"/>
      <c r="H29" s="761">
        <f t="shared" si="1"/>
        <v>0</v>
      </c>
      <c r="I29" s="753">
        <v>5060917992237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575"/>
    </row>
    <row r="30" spans="1:23" ht="15.75" customHeight="1">
      <c r="A30" s="764">
        <v>849110017</v>
      </c>
      <c r="B30" s="1162" t="s">
        <v>1843</v>
      </c>
      <c r="C30" s="760" t="s">
        <v>1840</v>
      </c>
      <c r="D30" s="761">
        <v>6</v>
      </c>
      <c r="E30" s="761">
        <f>D30/1.2*Sheet1!$A$8</f>
        <v>3.25</v>
      </c>
      <c r="F30" s="762"/>
      <c r="G30" s="763"/>
      <c r="H30" s="761">
        <f t="shared" si="1"/>
        <v>0</v>
      </c>
      <c r="I30" s="753">
        <v>5060917992244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575"/>
    </row>
    <row r="31" spans="1:23" ht="15.75" customHeight="1">
      <c r="A31" s="764">
        <v>849110018</v>
      </c>
      <c r="B31" s="1162" t="s">
        <v>1844</v>
      </c>
      <c r="C31" s="760" t="s">
        <v>1840</v>
      </c>
      <c r="D31" s="761">
        <v>6</v>
      </c>
      <c r="E31" s="761">
        <f>D31/1.2*Sheet1!$A$8</f>
        <v>3.25</v>
      </c>
      <c r="F31" s="762"/>
      <c r="G31" s="763"/>
      <c r="H31" s="761">
        <f t="shared" si="1"/>
        <v>0</v>
      </c>
      <c r="I31" s="753">
        <v>5060917992251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575"/>
    </row>
    <row r="32" spans="1:23" ht="15.75" customHeight="1">
      <c r="A32" s="764">
        <v>849110019</v>
      </c>
      <c r="B32" s="1162" t="s">
        <v>1845</v>
      </c>
      <c r="C32" s="760" t="s">
        <v>1840</v>
      </c>
      <c r="D32" s="761">
        <v>6</v>
      </c>
      <c r="E32" s="761">
        <f>D32/1.2*Sheet1!$A$8</f>
        <v>3.25</v>
      </c>
      <c r="F32" s="762"/>
      <c r="G32" s="763"/>
      <c r="H32" s="761">
        <f t="shared" si="1"/>
        <v>0</v>
      </c>
      <c r="I32" s="753">
        <v>5060917992183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575"/>
    </row>
    <row r="33" spans="1:23" ht="15.75" customHeight="1">
      <c r="A33" s="764">
        <v>849110020</v>
      </c>
      <c r="B33" s="1162" t="s">
        <v>1846</v>
      </c>
      <c r="C33" s="760" t="s">
        <v>1840</v>
      </c>
      <c r="D33" s="761">
        <v>6</v>
      </c>
      <c r="E33" s="761">
        <f>D33/1.2*Sheet1!$A$8</f>
        <v>3.25</v>
      </c>
      <c r="F33" s="762"/>
      <c r="G33" s="763"/>
      <c r="H33" s="761">
        <f t="shared" si="1"/>
        <v>0</v>
      </c>
      <c r="I33" s="753">
        <v>5060917992190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575"/>
    </row>
    <row r="34" spans="1:23" ht="15.75" customHeight="1">
      <c r="A34" s="764">
        <v>849110021</v>
      </c>
      <c r="B34" s="1162" t="s">
        <v>1847</v>
      </c>
      <c r="C34" s="760" t="s">
        <v>1840</v>
      </c>
      <c r="D34" s="761">
        <v>6</v>
      </c>
      <c r="E34" s="761">
        <f>D34/1.2*Sheet1!$A$8</f>
        <v>3.25</v>
      </c>
      <c r="F34" s="762"/>
      <c r="G34" s="763"/>
      <c r="H34" s="761">
        <f t="shared" si="1"/>
        <v>0</v>
      </c>
      <c r="I34" s="753">
        <v>5060917992206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575"/>
    </row>
    <row r="35" spans="1:23" ht="15.75" customHeight="1">
      <c r="A35" s="764">
        <v>849110022</v>
      </c>
      <c r="B35" s="1162" t="s">
        <v>1848</v>
      </c>
      <c r="C35" s="760" t="s">
        <v>1840</v>
      </c>
      <c r="D35" s="761">
        <v>6</v>
      </c>
      <c r="E35" s="761">
        <f>D35/1.2*Sheet1!$A$8</f>
        <v>3.25</v>
      </c>
      <c r="F35" s="762"/>
      <c r="G35" s="763"/>
      <c r="H35" s="761">
        <f t="shared" si="1"/>
        <v>0</v>
      </c>
      <c r="I35" s="753">
        <v>5060917992169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575"/>
    </row>
    <row r="36" spans="1:23" ht="15.75" customHeight="1">
      <c r="A36" s="764">
        <v>849110023</v>
      </c>
      <c r="B36" s="1162" t="s">
        <v>1849</v>
      </c>
      <c r="C36" s="760" t="s">
        <v>1840</v>
      </c>
      <c r="D36" s="761">
        <v>6</v>
      </c>
      <c r="E36" s="761">
        <f>D36/1.2*Sheet1!$A$8</f>
        <v>3.25</v>
      </c>
      <c r="F36" s="762"/>
      <c r="G36" s="763"/>
      <c r="H36" s="761">
        <f t="shared" si="1"/>
        <v>0</v>
      </c>
      <c r="I36" s="753">
        <v>5060917992176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575"/>
    </row>
    <row r="37" spans="1:23" ht="15.75" customHeight="1">
      <c r="A37" s="939">
        <v>849110024</v>
      </c>
      <c r="B37" s="1163" t="s">
        <v>1850</v>
      </c>
      <c r="C37" s="830" t="s">
        <v>1840</v>
      </c>
      <c r="D37" s="777">
        <v>6</v>
      </c>
      <c r="E37" s="777">
        <f>D37/1.2*Sheet1!$A$8</f>
        <v>3.25</v>
      </c>
      <c r="F37" s="1164"/>
      <c r="G37" s="778"/>
      <c r="H37" s="777">
        <f t="shared" si="1"/>
        <v>0</v>
      </c>
      <c r="I37" s="754">
        <v>5060917992084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575"/>
    </row>
    <row r="38" spans="1:23" ht="15.75" customHeight="1">
      <c r="A38" s="764">
        <v>849110025</v>
      </c>
      <c r="B38" s="1162" t="s">
        <v>1851</v>
      </c>
      <c r="C38" s="760" t="s">
        <v>1840</v>
      </c>
      <c r="D38" s="761">
        <v>6</v>
      </c>
      <c r="E38" s="761">
        <f>D38/1.2*Sheet1!$A$8</f>
        <v>3.25</v>
      </c>
      <c r="F38" s="762"/>
      <c r="G38" s="763"/>
      <c r="H38" s="761">
        <f t="shared" si="1"/>
        <v>0</v>
      </c>
      <c r="I38" s="753">
        <v>5060917992091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575"/>
    </row>
    <row r="39" spans="1:23" ht="15.75" customHeight="1">
      <c r="A39" s="764">
        <v>849110026</v>
      </c>
      <c r="B39" s="1162" t="s">
        <v>1852</v>
      </c>
      <c r="C39" s="760" t="s">
        <v>1840</v>
      </c>
      <c r="D39" s="761">
        <v>6</v>
      </c>
      <c r="E39" s="761">
        <f>D39/1.2*Sheet1!$A$8</f>
        <v>3.25</v>
      </c>
      <c r="F39" s="762"/>
      <c r="G39" s="763"/>
      <c r="H39" s="761">
        <f t="shared" si="1"/>
        <v>0</v>
      </c>
      <c r="I39" s="753">
        <v>5060917992107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575"/>
    </row>
    <row r="40" spans="1:23" ht="15.75" customHeight="1">
      <c r="A40" s="764">
        <v>849110027</v>
      </c>
      <c r="B40" s="1162" t="s">
        <v>1853</v>
      </c>
      <c r="C40" s="760" t="s">
        <v>1840</v>
      </c>
      <c r="D40" s="761">
        <v>6</v>
      </c>
      <c r="E40" s="761">
        <f>D40/1.2*Sheet1!$A$8</f>
        <v>3.25</v>
      </c>
      <c r="F40" s="762"/>
      <c r="G40" s="763"/>
      <c r="H40" s="761">
        <f t="shared" si="1"/>
        <v>0</v>
      </c>
      <c r="I40" s="753">
        <v>5060917992114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575"/>
    </row>
    <row r="41" spans="1:23" ht="15.75" customHeight="1">
      <c r="A41" s="764">
        <v>849110028</v>
      </c>
      <c r="B41" s="1162" t="s">
        <v>1854</v>
      </c>
      <c r="C41" s="760" t="s">
        <v>1840</v>
      </c>
      <c r="D41" s="761">
        <v>6</v>
      </c>
      <c r="E41" s="761">
        <f>D41/1.2*Sheet1!$A$8</f>
        <v>3.25</v>
      </c>
      <c r="F41" s="762"/>
      <c r="G41" s="763"/>
      <c r="H41" s="761">
        <f t="shared" si="1"/>
        <v>0</v>
      </c>
      <c r="I41" s="753">
        <v>5060917992121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575"/>
    </row>
    <row r="42" spans="1:23" ht="15.75" customHeight="1">
      <c r="A42" s="764">
        <v>849110029</v>
      </c>
      <c r="B42" s="1162" t="s">
        <v>1855</v>
      </c>
      <c r="C42" s="760" t="s">
        <v>1840</v>
      </c>
      <c r="D42" s="761">
        <v>6</v>
      </c>
      <c r="E42" s="761">
        <f>D42/1.2*Sheet1!$A$8</f>
        <v>3.25</v>
      </c>
      <c r="F42" s="762"/>
      <c r="G42" s="763"/>
      <c r="H42" s="761">
        <f t="shared" si="1"/>
        <v>0</v>
      </c>
      <c r="I42" s="753">
        <v>5060917992138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575"/>
    </row>
    <row r="43" spans="1:23" ht="15.75" customHeight="1">
      <c r="A43" s="764">
        <v>849110030</v>
      </c>
      <c r="B43" s="1162" t="s">
        <v>1856</v>
      </c>
      <c r="C43" s="760" t="s">
        <v>1840</v>
      </c>
      <c r="D43" s="761">
        <v>6</v>
      </c>
      <c r="E43" s="761">
        <f>D43/1.2*Sheet1!$A$8</f>
        <v>3.25</v>
      </c>
      <c r="F43" s="762"/>
      <c r="G43" s="763"/>
      <c r="H43" s="761">
        <f t="shared" si="1"/>
        <v>0</v>
      </c>
      <c r="I43" s="753">
        <v>5060917992145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575"/>
    </row>
    <row r="44" spans="1:23" ht="15.75" customHeight="1">
      <c r="A44" s="764">
        <v>849110031</v>
      </c>
      <c r="B44" s="1162" t="s">
        <v>1857</v>
      </c>
      <c r="C44" s="760" t="s">
        <v>1840</v>
      </c>
      <c r="D44" s="761">
        <v>6</v>
      </c>
      <c r="E44" s="761">
        <f>D44/1.2*Sheet1!$A$8</f>
        <v>3.25</v>
      </c>
      <c r="F44" s="762"/>
      <c r="G44" s="763"/>
      <c r="H44" s="761">
        <f t="shared" si="1"/>
        <v>0</v>
      </c>
      <c r="I44" s="753">
        <v>5060917992152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575"/>
    </row>
    <row r="45" spans="1:23" ht="15.75" customHeight="1">
      <c r="A45" s="753">
        <v>849110032</v>
      </c>
      <c r="B45" s="1162" t="s">
        <v>1858</v>
      </c>
      <c r="C45" s="760" t="s">
        <v>1840</v>
      </c>
      <c r="D45" s="761">
        <v>6</v>
      </c>
      <c r="E45" s="761">
        <f>D45/1.2*Sheet1!$A$8</f>
        <v>3.25</v>
      </c>
      <c r="F45" s="762"/>
      <c r="G45" s="763"/>
      <c r="H45" s="761">
        <f t="shared" si="1"/>
        <v>0</v>
      </c>
      <c r="I45" s="753">
        <v>5060917992336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300"/>
    </row>
    <row r="46" spans="1:23" ht="15.75" customHeight="1">
      <c r="A46" s="753">
        <v>849110033</v>
      </c>
      <c r="B46" s="1162" t="s">
        <v>1859</v>
      </c>
      <c r="C46" s="760" t="s">
        <v>1840</v>
      </c>
      <c r="D46" s="761">
        <v>6</v>
      </c>
      <c r="E46" s="761">
        <f>D46/1.2*Sheet1!$A$8</f>
        <v>3.25</v>
      </c>
      <c r="F46" s="762"/>
      <c r="G46" s="763"/>
      <c r="H46" s="761">
        <f t="shared" si="1"/>
        <v>0</v>
      </c>
      <c r="I46" s="753">
        <v>5060917992343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300"/>
    </row>
    <row r="47" spans="1:23" ht="15.75" customHeight="1">
      <c r="A47" s="753">
        <v>849110034</v>
      </c>
      <c r="B47" s="1162" t="s">
        <v>1860</v>
      </c>
      <c r="C47" s="760" t="s">
        <v>1840</v>
      </c>
      <c r="D47" s="761">
        <v>6</v>
      </c>
      <c r="E47" s="761">
        <f>D47/1.2*Sheet1!$A$8</f>
        <v>3.25</v>
      </c>
      <c r="F47" s="762"/>
      <c r="G47" s="763"/>
      <c r="H47" s="761">
        <f t="shared" si="1"/>
        <v>0</v>
      </c>
      <c r="I47" s="753">
        <v>5060917992350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300"/>
    </row>
    <row r="48" spans="1:23" ht="15.75" customHeight="1">
      <c r="A48" s="753">
        <v>849110035</v>
      </c>
      <c r="B48" s="1162" t="s">
        <v>1861</v>
      </c>
      <c r="C48" s="760" t="s">
        <v>1840</v>
      </c>
      <c r="D48" s="761">
        <v>6</v>
      </c>
      <c r="E48" s="761">
        <f>D48/1.2*Sheet1!$A$8</f>
        <v>3.25</v>
      </c>
      <c r="F48" s="762"/>
      <c r="G48" s="763"/>
      <c r="H48" s="761">
        <f t="shared" si="1"/>
        <v>0</v>
      </c>
      <c r="I48" s="753">
        <v>5060917992367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300"/>
    </row>
    <row r="49" spans="1:23" ht="15.75" customHeight="1">
      <c r="A49" s="753">
        <v>849110036</v>
      </c>
      <c r="B49" s="1162" t="s">
        <v>1862</v>
      </c>
      <c r="C49" s="760" t="s">
        <v>1840</v>
      </c>
      <c r="D49" s="761">
        <v>6</v>
      </c>
      <c r="E49" s="761">
        <f>D49/1.2*Sheet1!$A$8</f>
        <v>3.25</v>
      </c>
      <c r="F49" s="762"/>
      <c r="G49" s="763"/>
      <c r="H49" s="761">
        <f t="shared" si="1"/>
        <v>0</v>
      </c>
      <c r="I49" s="753">
        <v>5060917992374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300"/>
    </row>
    <row r="50" spans="1:23" ht="15.75" customHeight="1">
      <c r="A50" s="753">
        <v>849110037</v>
      </c>
      <c r="B50" s="1162" t="s">
        <v>1863</v>
      </c>
      <c r="C50" s="760" t="s">
        <v>1840</v>
      </c>
      <c r="D50" s="761">
        <v>6</v>
      </c>
      <c r="E50" s="761">
        <f>D50/1.2*Sheet1!$A$8</f>
        <v>3.25</v>
      </c>
      <c r="F50" s="762"/>
      <c r="G50" s="763"/>
      <c r="H50" s="761">
        <f t="shared" si="1"/>
        <v>0</v>
      </c>
      <c r="I50" s="753">
        <v>5060917992381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300"/>
    </row>
    <row r="51" spans="1:23" ht="15.75" customHeight="1">
      <c r="A51" s="753">
        <v>849110038</v>
      </c>
      <c r="B51" s="1162" t="s">
        <v>1864</v>
      </c>
      <c r="C51" s="760" t="s">
        <v>1840</v>
      </c>
      <c r="D51" s="761">
        <v>6</v>
      </c>
      <c r="E51" s="761">
        <f>D51/1.2*Sheet1!$A$8</f>
        <v>3.25</v>
      </c>
      <c r="F51" s="762"/>
      <c r="G51" s="763"/>
      <c r="H51" s="761">
        <f t="shared" si="1"/>
        <v>0</v>
      </c>
      <c r="I51" s="753">
        <v>5060917992398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300"/>
    </row>
    <row r="52" spans="1:23" ht="15.75" customHeight="1">
      <c r="A52" s="753">
        <v>849110039</v>
      </c>
      <c r="B52" s="1162" t="s">
        <v>1865</v>
      </c>
      <c r="C52" s="760" t="s">
        <v>1840</v>
      </c>
      <c r="D52" s="761">
        <v>6</v>
      </c>
      <c r="E52" s="761">
        <f>D52/1.2*Sheet1!$A$8</f>
        <v>3.25</v>
      </c>
      <c r="F52" s="762"/>
      <c r="G52" s="763"/>
      <c r="H52" s="761">
        <f t="shared" si="1"/>
        <v>0</v>
      </c>
      <c r="I52" s="753">
        <v>5060917992404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300"/>
    </row>
    <row r="53" spans="1:23" ht="15.75" customHeight="1">
      <c r="A53" s="753">
        <v>849110040</v>
      </c>
      <c r="B53" s="1162" t="s">
        <v>1866</v>
      </c>
      <c r="C53" s="760" t="s">
        <v>1840</v>
      </c>
      <c r="D53" s="761">
        <v>6</v>
      </c>
      <c r="E53" s="761">
        <f>D53/1.2*Sheet1!$A$8</f>
        <v>3.25</v>
      </c>
      <c r="F53" s="762"/>
      <c r="G53" s="763"/>
      <c r="H53" s="761">
        <f t="shared" si="1"/>
        <v>0</v>
      </c>
      <c r="I53" s="753">
        <v>5060917992411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300"/>
    </row>
    <row r="54" spans="1:23" ht="15.75" customHeight="1">
      <c r="A54" s="753">
        <v>849110041</v>
      </c>
      <c r="B54" s="1162" t="s">
        <v>1867</v>
      </c>
      <c r="C54" s="760" t="s">
        <v>1840</v>
      </c>
      <c r="D54" s="761">
        <v>6</v>
      </c>
      <c r="E54" s="761">
        <f>D54/1.2*Sheet1!$A$8</f>
        <v>3.25</v>
      </c>
      <c r="F54" s="762"/>
      <c r="G54" s="763"/>
      <c r="H54" s="761">
        <f t="shared" si="1"/>
        <v>0</v>
      </c>
      <c r="I54" s="753">
        <v>5060917992428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300"/>
    </row>
    <row r="55" spans="1:23" ht="15.75" customHeight="1">
      <c r="A55" s="753">
        <v>849110042</v>
      </c>
      <c r="B55" s="1162" t="s">
        <v>1868</v>
      </c>
      <c r="C55" s="760" t="s">
        <v>1840</v>
      </c>
      <c r="D55" s="761">
        <v>6</v>
      </c>
      <c r="E55" s="761">
        <f>D55/1.2*Sheet1!$A$8</f>
        <v>3.25</v>
      </c>
      <c r="F55" s="762"/>
      <c r="G55" s="763"/>
      <c r="H55" s="761">
        <f t="shared" si="1"/>
        <v>0</v>
      </c>
      <c r="I55" s="753">
        <v>5060917992435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300"/>
    </row>
    <row r="56" spans="1:23" ht="15.75" customHeight="1">
      <c r="A56" s="753">
        <v>849110043</v>
      </c>
      <c r="B56" s="1162" t="s">
        <v>1869</v>
      </c>
      <c r="C56" s="760" t="s">
        <v>1840</v>
      </c>
      <c r="D56" s="761">
        <v>6</v>
      </c>
      <c r="E56" s="761">
        <f>D56/1.2*Sheet1!$A$8</f>
        <v>3.25</v>
      </c>
      <c r="F56" s="762"/>
      <c r="G56" s="763"/>
      <c r="H56" s="761">
        <f t="shared" si="1"/>
        <v>0</v>
      </c>
      <c r="I56" s="753">
        <v>5060917992442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300"/>
    </row>
    <row r="57" spans="1:23" ht="23.45">
      <c r="A57" s="658" t="s">
        <v>1870</v>
      </c>
      <c r="B57" s="659"/>
      <c r="C57" s="660"/>
      <c r="D57" s="661"/>
      <c r="E57" s="661"/>
      <c r="F57" s="662"/>
      <c r="G57" s="662"/>
      <c r="H57" s="661"/>
      <c r="I57" s="672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575"/>
    </row>
    <row r="58" spans="1:23" ht="15.75" customHeight="1">
      <c r="A58" s="240" t="s">
        <v>1871</v>
      </c>
      <c r="B58" s="348" t="s">
        <v>1872</v>
      </c>
      <c r="C58" s="349" t="s">
        <v>717</v>
      </c>
      <c r="D58" s="181">
        <v>5.75</v>
      </c>
      <c r="E58" s="181">
        <f>D58/1.2*Sheet1!$A$8</f>
        <v>3.1145833333333335</v>
      </c>
      <c r="F58" s="241"/>
      <c r="G58" s="241"/>
      <c r="H58" s="181">
        <f t="shared" ref="H58:H63" si="2">SUM(E58*G58)</f>
        <v>0</v>
      </c>
      <c r="I58" s="212" t="s">
        <v>1873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575"/>
    </row>
    <row r="59" spans="1:23" ht="15.75" customHeight="1">
      <c r="A59" s="240" t="s">
        <v>1874</v>
      </c>
      <c r="B59" s="348" t="s">
        <v>1875</v>
      </c>
      <c r="C59" s="349" t="s">
        <v>717</v>
      </c>
      <c r="D59" s="181">
        <v>5.75</v>
      </c>
      <c r="E59" s="181">
        <f>D59/1.2*Sheet1!$A$8</f>
        <v>3.1145833333333335</v>
      </c>
      <c r="F59" s="241"/>
      <c r="G59" s="241"/>
      <c r="H59" s="181">
        <f t="shared" si="2"/>
        <v>0</v>
      </c>
      <c r="I59" s="212" t="s">
        <v>1876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575"/>
    </row>
    <row r="60" spans="1:23" ht="15.75" customHeight="1">
      <c r="A60" s="240" t="s">
        <v>1877</v>
      </c>
      <c r="B60" s="348" t="s">
        <v>1878</v>
      </c>
      <c r="C60" s="349" t="s">
        <v>717</v>
      </c>
      <c r="D60" s="181">
        <v>5.75</v>
      </c>
      <c r="E60" s="181">
        <f>D60/1.2*Sheet1!$A$8</f>
        <v>3.1145833333333335</v>
      </c>
      <c r="F60" s="241"/>
      <c r="G60" s="241"/>
      <c r="H60" s="181">
        <f t="shared" si="2"/>
        <v>0</v>
      </c>
      <c r="I60" s="212" t="s">
        <v>1879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575"/>
    </row>
    <row r="61" spans="1:23" ht="15.75" customHeight="1">
      <c r="A61" s="240" t="s">
        <v>1880</v>
      </c>
      <c r="B61" s="348" t="s">
        <v>1881</v>
      </c>
      <c r="C61" s="349" t="s">
        <v>717</v>
      </c>
      <c r="D61" s="181">
        <v>5.75</v>
      </c>
      <c r="E61" s="181">
        <f>D61/1.2*Sheet1!$A$8</f>
        <v>3.1145833333333335</v>
      </c>
      <c r="F61" s="241"/>
      <c r="G61" s="241"/>
      <c r="H61" s="181">
        <f t="shared" si="2"/>
        <v>0</v>
      </c>
      <c r="I61" s="212" t="s">
        <v>1882</v>
      </c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575"/>
    </row>
    <row r="62" spans="1:23" ht="15.75" customHeight="1">
      <c r="A62" s="240" t="s">
        <v>1883</v>
      </c>
      <c r="B62" s="348" t="s">
        <v>1884</v>
      </c>
      <c r="C62" s="349" t="s">
        <v>717</v>
      </c>
      <c r="D62" s="181">
        <v>5.75</v>
      </c>
      <c r="E62" s="181">
        <f>D62/1.2*Sheet1!$A$8</f>
        <v>3.1145833333333335</v>
      </c>
      <c r="F62" s="241"/>
      <c r="G62" s="241"/>
      <c r="H62" s="181">
        <f t="shared" si="2"/>
        <v>0</v>
      </c>
      <c r="I62" s="212" t="s">
        <v>1885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575"/>
    </row>
    <row r="63" spans="1:23" ht="15.75" customHeight="1">
      <c r="A63" s="209">
        <v>999710004</v>
      </c>
      <c r="B63" s="673" t="s">
        <v>1886</v>
      </c>
      <c r="C63" s="349" t="s">
        <v>717</v>
      </c>
      <c r="D63" s="181">
        <v>5.75</v>
      </c>
      <c r="E63" s="181">
        <f>D63/1.2*Sheet1!$A$8</f>
        <v>3.1145833333333335</v>
      </c>
      <c r="F63" s="211"/>
      <c r="G63" s="241"/>
      <c r="H63" s="181">
        <f t="shared" si="2"/>
        <v>0</v>
      </c>
      <c r="I63" s="205">
        <v>5060917992824</v>
      </c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575"/>
    </row>
    <row r="64" spans="1:23" ht="15.75" customHeight="1">
      <c r="A64" s="808" t="s">
        <v>1887</v>
      </c>
      <c r="B64" s="809" t="s">
        <v>1888</v>
      </c>
      <c r="C64" s="812" t="s">
        <v>1889</v>
      </c>
      <c r="D64" s="761">
        <v>12</v>
      </c>
      <c r="E64" s="761">
        <f>D64/1.2*Sheet1!$A$8</f>
        <v>6.5</v>
      </c>
      <c r="F64" s="762"/>
      <c r="G64" s="763"/>
      <c r="H64" s="761">
        <f t="shared" ref="H64:H71" si="3">SUM(E64*G64)</f>
        <v>0</v>
      </c>
      <c r="I64" s="824">
        <v>5060917993180</v>
      </c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575"/>
    </row>
    <row r="65" spans="1:23" ht="15.75" customHeight="1">
      <c r="A65" s="808" t="s">
        <v>1890</v>
      </c>
      <c r="B65" s="809" t="s">
        <v>1891</v>
      </c>
      <c r="C65" s="812" t="s">
        <v>1889</v>
      </c>
      <c r="D65" s="761">
        <v>12</v>
      </c>
      <c r="E65" s="761">
        <f>D65/1.2*Sheet1!$A$8</f>
        <v>6.5</v>
      </c>
      <c r="F65" s="762"/>
      <c r="G65" s="763"/>
      <c r="H65" s="761">
        <f t="shared" si="3"/>
        <v>0</v>
      </c>
      <c r="I65" s="824">
        <v>5060917993197</v>
      </c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575"/>
    </row>
    <row r="66" spans="1:23" ht="15.75" customHeight="1">
      <c r="A66" s="808" t="s">
        <v>1892</v>
      </c>
      <c r="B66" s="809" t="s">
        <v>1893</v>
      </c>
      <c r="C66" s="812" t="s">
        <v>1889</v>
      </c>
      <c r="D66" s="761">
        <v>12</v>
      </c>
      <c r="E66" s="761">
        <f>D66/1.2*Sheet1!$A$8</f>
        <v>6.5</v>
      </c>
      <c r="F66" s="762"/>
      <c r="G66" s="763"/>
      <c r="H66" s="761">
        <f t="shared" si="3"/>
        <v>0</v>
      </c>
      <c r="I66" s="824">
        <v>5060917993203</v>
      </c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575"/>
    </row>
    <row r="67" spans="1:23" ht="15.75" customHeight="1">
      <c r="A67" s="808" t="s">
        <v>1894</v>
      </c>
      <c r="B67" s="809" t="s">
        <v>1895</v>
      </c>
      <c r="C67" s="812" t="s">
        <v>1889</v>
      </c>
      <c r="D67" s="761">
        <v>12</v>
      </c>
      <c r="E67" s="761">
        <f>D67/1.2*Sheet1!$A$8</f>
        <v>6.5</v>
      </c>
      <c r="F67" s="762"/>
      <c r="G67" s="763"/>
      <c r="H67" s="761">
        <f t="shared" si="3"/>
        <v>0</v>
      </c>
      <c r="I67" s="824">
        <v>5060917993210</v>
      </c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575"/>
    </row>
    <row r="68" spans="1:23" ht="15.75" customHeight="1">
      <c r="A68" s="808" t="s">
        <v>1896</v>
      </c>
      <c r="B68" s="809" t="s">
        <v>1897</v>
      </c>
      <c r="C68" s="812" t="s">
        <v>1889</v>
      </c>
      <c r="D68" s="761">
        <v>12</v>
      </c>
      <c r="E68" s="761">
        <f>D68/1.2*Sheet1!$A$8</f>
        <v>6.5</v>
      </c>
      <c r="F68" s="762"/>
      <c r="G68" s="763"/>
      <c r="H68" s="761">
        <f t="shared" si="3"/>
        <v>0</v>
      </c>
      <c r="I68" s="824">
        <v>5060917993227</v>
      </c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575"/>
    </row>
    <row r="69" spans="1:23" ht="15.75" customHeight="1">
      <c r="A69" s="808" t="s">
        <v>1898</v>
      </c>
      <c r="B69" s="809" t="s">
        <v>1899</v>
      </c>
      <c r="C69" s="812" t="s">
        <v>1889</v>
      </c>
      <c r="D69" s="761">
        <v>12</v>
      </c>
      <c r="E69" s="761">
        <f>D69/1.2*Sheet1!$A$8</f>
        <v>6.5</v>
      </c>
      <c r="F69" s="762"/>
      <c r="G69" s="763"/>
      <c r="H69" s="761">
        <f t="shared" si="3"/>
        <v>0</v>
      </c>
      <c r="I69" s="824">
        <v>5060917993234</v>
      </c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575"/>
    </row>
    <row r="70" spans="1:23" ht="15.75" customHeight="1">
      <c r="A70" s="808" t="s">
        <v>1900</v>
      </c>
      <c r="B70" s="809" t="s">
        <v>1901</v>
      </c>
      <c r="C70" s="812" t="s">
        <v>1889</v>
      </c>
      <c r="D70" s="761">
        <v>12</v>
      </c>
      <c r="E70" s="761">
        <f>D70/1.2*Sheet1!$A$8</f>
        <v>6.5</v>
      </c>
      <c r="F70" s="762"/>
      <c r="G70" s="763"/>
      <c r="H70" s="761">
        <f t="shared" si="3"/>
        <v>0</v>
      </c>
      <c r="I70" s="824">
        <v>5060917993241</v>
      </c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575"/>
    </row>
    <row r="71" spans="1:23" ht="15.75" customHeight="1">
      <c r="A71" s="808" t="s">
        <v>1902</v>
      </c>
      <c r="B71" s="809" t="s">
        <v>1903</v>
      </c>
      <c r="C71" s="812" t="s">
        <v>1889</v>
      </c>
      <c r="D71" s="761">
        <v>12</v>
      </c>
      <c r="E71" s="761">
        <f>D71/1.2*Sheet1!$A$8</f>
        <v>6.5</v>
      </c>
      <c r="F71" s="762"/>
      <c r="G71" s="763"/>
      <c r="H71" s="761">
        <f t="shared" si="3"/>
        <v>0</v>
      </c>
      <c r="I71" s="824">
        <v>5060917993258</v>
      </c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575"/>
    </row>
    <row r="72" spans="1:23" ht="15.75" customHeight="1">
      <c r="A72" s="73" t="s">
        <v>1904</v>
      </c>
      <c r="B72" s="674" t="s">
        <v>1905</v>
      </c>
      <c r="C72" s="74" t="s">
        <v>717</v>
      </c>
      <c r="D72" s="64">
        <v>8.5</v>
      </c>
      <c r="E72" s="64">
        <f>D72/1.2*Sheet1!$A$8</f>
        <v>4.604166666666667</v>
      </c>
      <c r="F72" s="234"/>
      <c r="G72" s="234"/>
      <c r="H72" s="64">
        <f t="shared" ref="H72:H77" si="4">SUM(E72*G72)</f>
        <v>0</v>
      </c>
      <c r="I72" s="201" t="s">
        <v>1906</v>
      </c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575"/>
    </row>
    <row r="73" spans="1:23" ht="15.75" customHeight="1">
      <c r="A73" s="73" t="s">
        <v>1907</v>
      </c>
      <c r="B73" s="1180" t="s">
        <v>1908</v>
      </c>
      <c r="C73" s="74" t="s">
        <v>717</v>
      </c>
      <c r="D73" s="64">
        <v>8.5</v>
      </c>
      <c r="E73" s="64">
        <f>D73/1.2*Sheet1!$A$8</f>
        <v>4.604166666666667</v>
      </c>
      <c r="F73" s="234"/>
      <c r="G73" s="234"/>
      <c r="H73" s="64">
        <f t="shared" si="4"/>
        <v>0</v>
      </c>
      <c r="I73" s="75" t="s">
        <v>1909</v>
      </c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575"/>
    </row>
    <row r="74" spans="1:23" ht="15.75" customHeight="1">
      <c r="A74" s="73" t="s">
        <v>1910</v>
      </c>
      <c r="B74" s="1180" t="s">
        <v>1911</v>
      </c>
      <c r="C74" s="74" t="s">
        <v>717</v>
      </c>
      <c r="D74" s="64">
        <v>8.5</v>
      </c>
      <c r="E74" s="64">
        <f>D74/1.2*Sheet1!$A$8</f>
        <v>4.604166666666667</v>
      </c>
      <c r="F74" s="234"/>
      <c r="G74" s="234"/>
      <c r="H74" s="64">
        <f t="shared" si="4"/>
        <v>0</v>
      </c>
      <c r="I74" s="75" t="s">
        <v>1912</v>
      </c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575"/>
    </row>
    <row r="75" spans="1:23" ht="15.75" customHeight="1">
      <c r="A75" s="73" t="s">
        <v>1913</v>
      </c>
      <c r="B75" s="1180" t="s">
        <v>1914</v>
      </c>
      <c r="C75" s="74" t="s">
        <v>717</v>
      </c>
      <c r="D75" s="64">
        <v>8.5</v>
      </c>
      <c r="E75" s="64">
        <f>D75/1.2*Sheet1!$A$8</f>
        <v>4.604166666666667</v>
      </c>
      <c r="F75" s="234"/>
      <c r="G75" s="234"/>
      <c r="H75" s="64">
        <f t="shared" si="4"/>
        <v>0</v>
      </c>
      <c r="I75" s="75" t="s">
        <v>1915</v>
      </c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575"/>
    </row>
    <row r="76" spans="1:23" ht="15.75" customHeight="1">
      <c r="A76" s="504" t="s">
        <v>1916</v>
      </c>
      <c r="B76" s="505" t="s">
        <v>1917</v>
      </c>
      <c r="C76" s="459" t="s">
        <v>717</v>
      </c>
      <c r="D76" s="64">
        <v>8.5</v>
      </c>
      <c r="E76" s="64">
        <f>D76/1.2*Sheet1!$A$8</f>
        <v>4.604166666666667</v>
      </c>
      <c r="F76" s="299"/>
      <c r="G76" s="299"/>
      <c r="H76" s="64">
        <f t="shared" si="4"/>
        <v>0</v>
      </c>
      <c r="I76" s="199" t="s">
        <v>1918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575"/>
    </row>
    <row r="77" spans="1:23" ht="15.75" customHeight="1">
      <c r="A77" s="504" t="s">
        <v>1916</v>
      </c>
      <c r="B77" s="505" t="s">
        <v>1917</v>
      </c>
      <c r="C77" s="459" t="s">
        <v>717</v>
      </c>
      <c r="D77" s="64">
        <v>8.5</v>
      </c>
      <c r="E77" s="64">
        <f>D77/1.2*Sheet1!$A$8</f>
        <v>4.604166666666667</v>
      </c>
      <c r="F77" s="299"/>
      <c r="G77" s="299"/>
      <c r="H77" s="64">
        <f t="shared" si="4"/>
        <v>0</v>
      </c>
      <c r="I77" s="199" t="s">
        <v>1918</v>
      </c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575"/>
    </row>
    <row r="78" spans="1:23" ht="23.45">
      <c r="A78" s="658" t="s">
        <v>1919</v>
      </c>
      <c r="B78" s="659"/>
      <c r="C78" s="660"/>
      <c r="D78" s="661"/>
      <c r="E78" s="661"/>
      <c r="F78" s="662"/>
      <c r="G78" s="662"/>
      <c r="H78" s="661"/>
      <c r="I78" s="672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575"/>
    </row>
    <row r="79" spans="1:23" ht="15.75" customHeight="1">
      <c r="A79" s="175">
        <v>845200001</v>
      </c>
      <c r="B79" s="206" t="s">
        <v>1920</v>
      </c>
      <c r="C79" s="207" t="s">
        <v>1921</v>
      </c>
      <c r="D79" s="171">
        <v>15</v>
      </c>
      <c r="E79" s="171">
        <f>D79/1.2*Sheet1!$A$8</f>
        <v>8.125</v>
      </c>
      <c r="F79" s="172"/>
      <c r="G79" s="172"/>
      <c r="H79" s="254">
        <f>SUM(E79*G79)</f>
        <v>0</v>
      </c>
      <c r="I79" s="174">
        <v>5060393708179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575"/>
    </row>
    <row r="80" spans="1:23" ht="15.75" customHeight="1">
      <c r="A80" s="175" t="s">
        <v>1922</v>
      </c>
      <c r="B80" s="206" t="s">
        <v>1923</v>
      </c>
      <c r="C80" s="207" t="s">
        <v>1921</v>
      </c>
      <c r="D80" s="171">
        <v>12</v>
      </c>
      <c r="E80" s="171">
        <f>D80/1.2*Sheet1!$A$8</f>
        <v>6.5</v>
      </c>
      <c r="F80" s="172"/>
      <c r="G80" s="172"/>
      <c r="H80" s="254">
        <f>SUM(E80*G80)</f>
        <v>0</v>
      </c>
      <c r="I80" s="174">
        <v>5060393701835</v>
      </c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575"/>
    </row>
    <row r="81" spans="1:23" ht="15.75" customHeight="1">
      <c r="A81" s="240">
        <v>999010001</v>
      </c>
      <c r="B81" s="348" t="s">
        <v>1924</v>
      </c>
      <c r="C81" s="272" t="s">
        <v>1921</v>
      </c>
      <c r="D81" s="181">
        <v>12.5</v>
      </c>
      <c r="E81" s="181">
        <f>D81/1.2*Sheet1!$A$8</f>
        <v>6.7708333333333339</v>
      </c>
      <c r="F81" s="241"/>
      <c r="G81" s="241"/>
      <c r="H81" s="181">
        <f>SUM(E81*G81)</f>
        <v>0</v>
      </c>
      <c r="I81" s="212">
        <v>5060572504387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575"/>
    </row>
    <row r="82" spans="1:23" ht="15.75" customHeight="1">
      <c r="A82" s="240">
        <v>999010002</v>
      </c>
      <c r="B82" s="348" t="s">
        <v>1925</v>
      </c>
      <c r="C82" s="272" t="s">
        <v>1921</v>
      </c>
      <c r="D82" s="181">
        <v>12.5</v>
      </c>
      <c r="E82" s="181">
        <f>D82/1.2*Sheet1!$A$8</f>
        <v>6.7708333333333339</v>
      </c>
      <c r="F82" s="241"/>
      <c r="G82" s="241"/>
      <c r="H82" s="181">
        <f>SUM(E82*G82)</f>
        <v>0</v>
      </c>
      <c r="I82" s="212">
        <v>5060572504394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575"/>
    </row>
    <row r="83" spans="1:23" ht="23.45">
      <c r="A83" s="675" t="s">
        <v>1926</v>
      </c>
      <c r="B83" s="416"/>
      <c r="C83" s="416"/>
      <c r="D83" s="417"/>
      <c r="E83" s="417"/>
      <c r="F83" s="418"/>
      <c r="G83" s="418"/>
      <c r="H83" s="419"/>
      <c r="I83" s="420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575"/>
    </row>
    <row r="84" spans="1:23" ht="15.75" customHeight="1">
      <c r="A84" s="676" t="s">
        <v>1927</v>
      </c>
      <c r="B84" s="677"/>
      <c r="C84" s="677"/>
      <c r="D84" s="678"/>
      <c r="E84" s="678"/>
      <c r="F84" s="677"/>
      <c r="G84" s="678"/>
      <c r="H84" s="679"/>
      <c r="I84" s="680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575"/>
    </row>
    <row r="85" spans="1:23" ht="15.75" customHeight="1">
      <c r="A85" s="264">
        <v>822510006</v>
      </c>
      <c r="B85" s="294" t="s">
        <v>1928</v>
      </c>
      <c r="C85" s="74" t="s">
        <v>1929</v>
      </c>
      <c r="D85" s="64">
        <v>2.75</v>
      </c>
      <c r="E85" s="193">
        <v>8.94</v>
      </c>
      <c r="F85" s="681"/>
      <c r="G85" s="234"/>
      <c r="H85" s="224">
        <f t="shared" ref="H85" si="5">SUM(E85*G85)</f>
        <v>0</v>
      </c>
      <c r="I85" s="201">
        <v>5060572501935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575"/>
    </row>
    <row r="86" spans="1:23" ht="15.75" customHeight="1">
      <c r="A86" s="676" t="s">
        <v>1930</v>
      </c>
      <c r="B86" s="682"/>
      <c r="C86" s="682"/>
      <c r="D86" s="683"/>
      <c r="E86" s="683"/>
      <c r="F86" s="682"/>
      <c r="G86" s="683"/>
      <c r="H86" s="684"/>
      <c r="I86" s="6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575"/>
    </row>
    <row r="87" spans="1:23" ht="15.75" customHeight="1">
      <c r="A87" s="264">
        <v>822510028</v>
      </c>
      <c r="B87" s="294" t="s">
        <v>1931</v>
      </c>
      <c r="C87" s="74" t="s">
        <v>1929</v>
      </c>
      <c r="D87" s="64">
        <v>2.75</v>
      </c>
      <c r="E87" s="193">
        <v>8.94</v>
      </c>
      <c r="F87" s="681"/>
      <c r="G87" s="234"/>
      <c r="H87" s="224">
        <f>SUM(E87*G87)</f>
        <v>0</v>
      </c>
      <c r="I87" s="201">
        <v>5060572502154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575"/>
    </row>
    <row r="88" spans="1:23" ht="15.75" customHeight="1">
      <c r="A88" s="264">
        <v>822510029</v>
      </c>
      <c r="B88" s="294" t="s">
        <v>1932</v>
      </c>
      <c r="C88" s="74" t="s">
        <v>1929</v>
      </c>
      <c r="D88" s="64">
        <v>2.75</v>
      </c>
      <c r="E88" s="193">
        <v>8.94</v>
      </c>
      <c r="F88" s="681"/>
      <c r="G88" s="234"/>
      <c r="H88" s="224">
        <f>SUM(E88*G88)</f>
        <v>0</v>
      </c>
      <c r="I88" s="201">
        <v>5060572502147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575"/>
    </row>
    <row r="89" spans="1:23" ht="15.75" customHeight="1">
      <c r="A89" s="264">
        <v>822510030</v>
      </c>
      <c r="B89" s="294" t="s">
        <v>1933</v>
      </c>
      <c r="C89" s="74" t="s">
        <v>1929</v>
      </c>
      <c r="D89" s="64">
        <v>2.75</v>
      </c>
      <c r="E89" s="193">
        <v>8.94</v>
      </c>
      <c r="F89" s="681"/>
      <c r="G89" s="234"/>
      <c r="H89" s="224">
        <f>SUM(E89*G89)</f>
        <v>0</v>
      </c>
      <c r="I89" s="201">
        <v>5060572502161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575"/>
    </row>
    <row r="90" spans="1:23" ht="15.75" customHeight="1">
      <c r="A90" s="676" t="s">
        <v>1934</v>
      </c>
      <c r="B90" s="682"/>
      <c r="C90" s="682"/>
      <c r="D90" s="683"/>
      <c r="E90" s="683"/>
      <c r="F90" s="682"/>
      <c r="G90" s="683"/>
      <c r="H90" s="684"/>
      <c r="I90" s="686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575"/>
    </row>
    <row r="91" spans="1:23" ht="15.75" customHeight="1">
      <c r="A91" s="264">
        <v>822510016</v>
      </c>
      <c r="B91" s="294" t="s">
        <v>1935</v>
      </c>
      <c r="C91" s="74" t="s">
        <v>1929</v>
      </c>
      <c r="D91" s="64">
        <v>2.75</v>
      </c>
      <c r="E91" s="193">
        <v>8.94</v>
      </c>
      <c r="F91" s="681"/>
      <c r="G91" s="234"/>
      <c r="H91" s="224">
        <f>SUM(E91*G91)</f>
        <v>0</v>
      </c>
      <c r="I91" s="201">
        <v>5060572502055</v>
      </c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575"/>
    </row>
    <row r="92" spans="1:23" ht="15.75" customHeight="1">
      <c r="A92" s="264">
        <v>822510017</v>
      </c>
      <c r="B92" s="294" t="s">
        <v>1936</v>
      </c>
      <c r="C92" s="74" t="s">
        <v>1929</v>
      </c>
      <c r="D92" s="64">
        <v>2.75</v>
      </c>
      <c r="E92" s="193">
        <v>8.94</v>
      </c>
      <c r="F92" s="681"/>
      <c r="G92" s="234"/>
      <c r="H92" s="224">
        <f>SUM(E92*G92)</f>
        <v>0</v>
      </c>
      <c r="I92" s="201">
        <v>5060572502031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575"/>
    </row>
    <row r="93" spans="1:23" ht="15.75" customHeight="1">
      <c r="A93" s="676" t="s">
        <v>1937</v>
      </c>
      <c r="B93" s="682"/>
      <c r="C93" s="682"/>
      <c r="D93" s="683"/>
      <c r="E93" s="683"/>
      <c r="F93" s="682"/>
      <c r="G93" s="683"/>
      <c r="H93" s="684"/>
      <c r="I93" s="687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575"/>
    </row>
    <row r="94" spans="1:23" ht="15.75" customHeight="1">
      <c r="A94" s="825">
        <v>822510022</v>
      </c>
      <c r="B94" s="832" t="s">
        <v>1938</v>
      </c>
      <c r="C94" s="833" t="s">
        <v>1929</v>
      </c>
      <c r="D94" s="775">
        <v>2.75</v>
      </c>
      <c r="E94" s="787">
        <v>8.94</v>
      </c>
      <c r="F94" s="834"/>
      <c r="G94" s="835"/>
      <c r="H94" s="788">
        <f>SUM(E94*G94)</f>
        <v>0</v>
      </c>
      <c r="I94" s="758">
        <v>5060572502093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575"/>
    </row>
    <row r="95" spans="1:23" ht="15.75" customHeight="1">
      <c r="A95" s="264">
        <v>822510023</v>
      </c>
      <c r="B95" s="294" t="s">
        <v>1939</v>
      </c>
      <c r="C95" s="74" t="s">
        <v>1929</v>
      </c>
      <c r="D95" s="64">
        <v>2.75</v>
      </c>
      <c r="E95" s="193">
        <v>8.94</v>
      </c>
      <c r="F95" s="681"/>
      <c r="G95" s="234"/>
      <c r="H95" s="224">
        <f>SUM(E95*G95)</f>
        <v>0</v>
      </c>
      <c r="I95" s="201">
        <v>5060572502116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575"/>
    </row>
    <row r="96" spans="1:23" ht="15.75" customHeight="1">
      <c r="A96" s="264">
        <v>822510025</v>
      </c>
      <c r="B96" s="294" t="s">
        <v>1940</v>
      </c>
      <c r="C96" s="74" t="s">
        <v>1929</v>
      </c>
      <c r="D96" s="64">
        <v>2.75</v>
      </c>
      <c r="E96" s="193">
        <v>8.94</v>
      </c>
      <c r="F96" s="681"/>
      <c r="G96" s="234"/>
      <c r="H96" s="224">
        <f>SUM(E96*G96)</f>
        <v>0</v>
      </c>
      <c r="I96" s="201">
        <v>5060572502123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575"/>
    </row>
    <row r="97" spans="1:23" ht="15.75" customHeight="1">
      <c r="A97" s="676" t="s">
        <v>1941</v>
      </c>
      <c r="B97" s="682"/>
      <c r="C97" s="682"/>
      <c r="D97" s="683"/>
      <c r="E97" s="683"/>
      <c r="F97" s="682"/>
      <c r="G97" s="683"/>
      <c r="H97" s="684"/>
      <c r="I97" s="687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575"/>
    </row>
    <row r="98" spans="1:23" ht="15.75" customHeight="1">
      <c r="A98" s="264">
        <v>822510012</v>
      </c>
      <c r="B98" s="294" t="s">
        <v>1942</v>
      </c>
      <c r="C98" s="74" t="s">
        <v>1929</v>
      </c>
      <c r="D98" s="64">
        <v>2.75</v>
      </c>
      <c r="E98" s="193">
        <v>8.94</v>
      </c>
      <c r="F98" s="681"/>
      <c r="G98" s="234"/>
      <c r="H98" s="224">
        <f>SUM(E98*G98)</f>
        <v>0</v>
      </c>
      <c r="I98" s="201">
        <v>5060572501997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575"/>
    </row>
    <row r="99" spans="1:23" ht="15.75" customHeight="1">
      <c r="A99" s="825">
        <v>822510013</v>
      </c>
      <c r="B99" s="832" t="s">
        <v>1943</v>
      </c>
      <c r="C99" s="833" t="s">
        <v>1929</v>
      </c>
      <c r="D99" s="775">
        <v>2.75</v>
      </c>
      <c r="E99" s="787">
        <v>8.94</v>
      </c>
      <c r="F99" s="834"/>
      <c r="G99" s="835"/>
      <c r="H99" s="788">
        <f>SUM(E99*G99)</f>
        <v>0</v>
      </c>
      <c r="I99" s="758">
        <v>5060572502000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575"/>
    </row>
    <row r="100" spans="1:23" ht="15.75" customHeight="1">
      <c r="A100" s="264">
        <v>822510014</v>
      </c>
      <c r="B100" s="294" t="s">
        <v>1944</v>
      </c>
      <c r="C100" s="74" t="s">
        <v>1929</v>
      </c>
      <c r="D100" s="64">
        <v>2.75</v>
      </c>
      <c r="E100" s="193">
        <v>8.94</v>
      </c>
      <c r="F100" s="681"/>
      <c r="G100" s="234"/>
      <c r="H100" s="224">
        <f>SUM(E100*G100)</f>
        <v>0</v>
      </c>
      <c r="I100" s="201">
        <v>5060572502017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575"/>
    </row>
    <row r="101" spans="1:23" ht="31.5" customHeight="1">
      <c r="A101" s="688" t="s">
        <v>1945</v>
      </c>
      <c r="B101" s="689"/>
      <c r="C101" s="690"/>
      <c r="D101" s="691">
        <v>0</v>
      </c>
      <c r="E101" s="691"/>
      <c r="F101" s="692"/>
      <c r="G101" s="692"/>
      <c r="H101" s="691"/>
      <c r="I101" s="693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575"/>
    </row>
    <row r="102" spans="1:23" ht="15.75" customHeight="1">
      <c r="A102" s="694" t="s">
        <v>1946</v>
      </c>
      <c r="B102" s="695"/>
      <c r="C102" s="696"/>
      <c r="D102" s="697"/>
      <c r="E102" s="697"/>
      <c r="F102" s="698"/>
      <c r="G102" s="698"/>
      <c r="H102" s="697"/>
      <c r="I102" s="699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575"/>
    </row>
    <row r="103" spans="1:23" ht="15.75" customHeight="1">
      <c r="A103" s="764" t="s">
        <v>1947</v>
      </c>
      <c r="B103" s="749" t="s">
        <v>1948</v>
      </c>
      <c r="C103" s="765" t="s">
        <v>1949</v>
      </c>
      <c r="D103" s="761">
        <v>175</v>
      </c>
      <c r="E103" s="761">
        <f t="shared" ref="E103:E113" si="6">D103/1.2*0.65</f>
        <v>94.791666666666671</v>
      </c>
      <c r="F103" s="763"/>
      <c r="G103" s="763"/>
      <c r="H103" s="761">
        <f t="shared" ref="H103:H106" si="7">SUM(E103*G103)</f>
        <v>0</v>
      </c>
      <c r="I103" s="753">
        <v>5713799806702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575"/>
    </row>
    <row r="104" spans="1:23" ht="15.75" customHeight="1">
      <c r="A104" s="752" t="s">
        <v>1950</v>
      </c>
      <c r="B104" s="766" t="s">
        <v>1951</v>
      </c>
      <c r="C104" s="765" t="s">
        <v>1949</v>
      </c>
      <c r="D104" s="761">
        <v>33</v>
      </c>
      <c r="E104" s="761">
        <f t="shared" si="6"/>
        <v>17.875</v>
      </c>
      <c r="F104" s="763"/>
      <c r="G104" s="763"/>
      <c r="H104" s="761">
        <f t="shared" si="7"/>
        <v>0</v>
      </c>
      <c r="I104" s="753">
        <v>5713799806603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575"/>
    </row>
    <row r="105" spans="1:23" ht="15.75" customHeight="1">
      <c r="A105" s="752" t="s">
        <v>1952</v>
      </c>
      <c r="B105" s="766" t="s">
        <v>1953</v>
      </c>
      <c r="C105" s="765" t="s">
        <v>1949</v>
      </c>
      <c r="D105" s="761">
        <v>34</v>
      </c>
      <c r="E105" s="761">
        <f t="shared" si="6"/>
        <v>18.416666666666668</v>
      </c>
      <c r="F105" s="763"/>
      <c r="G105" s="763"/>
      <c r="H105" s="761">
        <f t="shared" si="7"/>
        <v>0</v>
      </c>
      <c r="I105" s="753">
        <v>5713799806801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575"/>
    </row>
    <row r="106" spans="1:23" ht="15.75" customHeight="1">
      <c r="A106" s="752" t="s">
        <v>1954</v>
      </c>
      <c r="B106" s="766" t="s">
        <v>1955</v>
      </c>
      <c r="C106" s="765" t="s">
        <v>1949</v>
      </c>
      <c r="D106" s="761">
        <v>34</v>
      </c>
      <c r="E106" s="761">
        <f t="shared" si="6"/>
        <v>18.416666666666668</v>
      </c>
      <c r="F106" s="763"/>
      <c r="G106" s="763"/>
      <c r="H106" s="761">
        <f t="shared" si="7"/>
        <v>0</v>
      </c>
      <c r="I106" s="753">
        <v>5713799806900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575"/>
    </row>
    <row r="107" spans="1:23" ht="15.75" customHeight="1">
      <c r="A107" s="868" t="s">
        <v>1956</v>
      </c>
      <c r="B107" s="869" t="s">
        <v>1957</v>
      </c>
      <c r="C107" s="870" t="s">
        <v>1949</v>
      </c>
      <c r="D107" s="871">
        <v>78</v>
      </c>
      <c r="E107" s="871">
        <f t="shared" si="6"/>
        <v>42.25</v>
      </c>
      <c r="F107" s="872"/>
      <c r="G107" s="763"/>
      <c r="H107" s="761">
        <f t="shared" ref="H107" si="8">SUM(E107*G107)</f>
        <v>0</v>
      </c>
      <c r="I107" s="873">
        <v>5060917993036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575"/>
    </row>
    <row r="108" spans="1:23" ht="15.75" customHeight="1">
      <c r="A108" s="994" t="s">
        <v>1958</v>
      </c>
      <c r="B108" s="995" t="s">
        <v>1959</v>
      </c>
      <c r="C108" s="870" t="s">
        <v>1949</v>
      </c>
      <c r="D108" s="871">
        <v>369</v>
      </c>
      <c r="E108" s="871">
        <f>D108/1.2*0.65</f>
        <v>199.875</v>
      </c>
      <c r="F108" s="996"/>
      <c r="G108" s="763"/>
      <c r="H108" s="761">
        <f t="shared" ref="H108" si="9">SUM(E108*G108)</f>
        <v>0</v>
      </c>
      <c r="I108" s="929">
        <v>5713799806702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575"/>
    </row>
    <row r="109" spans="1:23" ht="15.75" customHeight="1">
      <c r="A109" s="700" t="s">
        <v>1960</v>
      </c>
      <c r="B109" s="701" t="s">
        <v>1961</v>
      </c>
      <c r="C109" s="702" t="s">
        <v>1949</v>
      </c>
      <c r="D109" s="198">
        <v>210</v>
      </c>
      <c r="E109" s="64">
        <f t="shared" si="6"/>
        <v>113.75</v>
      </c>
      <c r="F109" s="299"/>
      <c r="G109" s="763"/>
      <c r="H109" s="761">
        <f t="shared" ref="H109" si="10">SUM(E109*G109)</f>
        <v>0</v>
      </c>
      <c r="I109" s="264" t="s">
        <v>1962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575"/>
    </row>
    <row r="110" spans="1:23" ht="15.75" customHeight="1">
      <c r="A110" s="703" t="s">
        <v>1963</v>
      </c>
      <c r="B110" s="704" t="s">
        <v>1964</v>
      </c>
      <c r="C110" s="702" t="s">
        <v>1949</v>
      </c>
      <c r="D110" s="198">
        <v>399</v>
      </c>
      <c r="E110" s="64">
        <f t="shared" si="6"/>
        <v>216.125</v>
      </c>
      <c r="F110" s="299"/>
      <c r="G110" s="299"/>
      <c r="H110" s="198">
        <f>E110*G110</f>
        <v>0</v>
      </c>
      <c r="I110" s="264" t="s">
        <v>1965</v>
      </c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575"/>
    </row>
    <row r="111" spans="1:23" ht="15.75" customHeight="1">
      <c r="A111" s="703" t="s">
        <v>1966</v>
      </c>
      <c r="B111" s="704" t="s">
        <v>1967</v>
      </c>
      <c r="C111" s="702" t="s">
        <v>1949</v>
      </c>
      <c r="D111" s="198">
        <v>43</v>
      </c>
      <c r="E111" s="64">
        <f t="shared" si="6"/>
        <v>23.291666666666668</v>
      </c>
      <c r="F111" s="299"/>
      <c r="G111" s="299"/>
      <c r="H111" s="198">
        <f>E111*G111</f>
        <v>0</v>
      </c>
      <c r="I111" s="264" t="s">
        <v>1968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575"/>
    </row>
    <row r="112" spans="1:23" ht="15.75" customHeight="1">
      <c r="A112" s="80" t="s">
        <v>1969</v>
      </c>
      <c r="B112" s="79" t="s">
        <v>1970</v>
      </c>
      <c r="C112" s="702" t="s">
        <v>1949</v>
      </c>
      <c r="D112" s="198">
        <v>40</v>
      </c>
      <c r="E112" s="64">
        <f t="shared" si="6"/>
        <v>21.666666666666668</v>
      </c>
      <c r="F112" s="299"/>
      <c r="G112" s="299"/>
      <c r="H112" s="198">
        <f>E112*G112</f>
        <v>0</v>
      </c>
      <c r="I112" s="705" t="s">
        <v>1971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575"/>
    </row>
    <row r="113" spans="1:23" ht="15.75" customHeight="1">
      <c r="A113" s="706" t="s">
        <v>1972</v>
      </c>
      <c r="B113" s="707" t="s">
        <v>1973</v>
      </c>
      <c r="C113" s="708" t="s">
        <v>1949</v>
      </c>
      <c r="D113" s="198">
        <v>100</v>
      </c>
      <c r="E113" s="198">
        <f t="shared" si="6"/>
        <v>54.166666666666671</v>
      </c>
      <c r="F113" s="299"/>
      <c r="G113" s="299"/>
      <c r="H113" s="198">
        <f>E113*G113</f>
        <v>0</v>
      </c>
      <c r="I113" s="385" t="s">
        <v>1974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575"/>
    </row>
    <row r="114" spans="1:23" ht="15.75" customHeight="1">
      <c r="A114" s="694" t="s">
        <v>1975</v>
      </c>
      <c r="B114" s="695"/>
      <c r="C114" s="696"/>
      <c r="D114" s="697"/>
      <c r="E114" s="697"/>
      <c r="F114" s="698"/>
      <c r="G114" s="698"/>
      <c r="H114" s="697"/>
      <c r="I114" s="699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575"/>
    </row>
    <row r="115" spans="1:23" ht="15.75" customHeight="1">
      <c r="A115" s="709" t="s">
        <v>1976</v>
      </c>
      <c r="B115" s="710" t="s">
        <v>1977</v>
      </c>
      <c r="C115" s="74" t="s">
        <v>1929</v>
      </c>
      <c r="D115" s="257">
        <v>3.5</v>
      </c>
      <c r="E115" s="257">
        <v>11.4</v>
      </c>
      <c r="F115" s="711"/>
      <c r="G115" s="489"/>
      <c r="H115" s="257">
        <f>SUM(E115*G115)</f>
        <v>0</v>
      </c>
      <c r="I115" s="712">
        <v>5713799300125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575"/>
    </row>
    <row r="116" spans="1:23" ht="15.75" customHeight="1">
      <c r="A116" s="709" t="s">
        <v>1978</v>
      </c>
      <c r="B116" s="710" t="s">
        <v>1979</v>
      </c>
      <c r="C116" s="74" t="s">
        <v>1929</v>
      </c>
      <c r="D116" s="64">
        <v>3.5</v>
      </c>
      <c r="E116" s="64">
        <v>11.4</v>
      </c>
      <c r="F116" s="713"/>
      <c r="G116" s="299"/>
      <c r="H116" s="198">
        <f>E116*G116</f>
        <v>0</v>
      </c>
      <c r="I116" s="712">
        <v>5713799300224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575"/>
    </row>
    <row r="117" spans="1:23" ht="15.75" customHeight="1">
      <c r="A117" s="709" t="s">
        <v>1980</v>
      </c>
      <c r="B117" s="710" t="s">
        <v>1981</v>
      </c>
      <c r="C117" s="74" t="s">
        <v>1929</v>
      </c>
      <c r="D117" s="64">
        <v>3.5</v>
      </c>
      <c r="E117" s="64">
        <v>11.4</v>
      </c>
      <c r="F117" s="713"/>
      <c r="G117" s="299"/>
      <c r="H117" s="198">
        <f>E117*G117</f>
        <v>0</v>
      </c>
      <c r="I117" s="712">
        <v>5713799300309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575"/>
    </row>
    <row r="118" spans="1:23" ht="15.75" customHeight="1">
      <c r="A118" s="709" t="s">
        <v>1982</v>
      </c>
      <c r="B118" s="710" t="s">
        <v>1983</v>
      </c>
      <c r="C118" s="74" t="s">
        <v>1929</v>
      </c>
      <c r="D118" s="64">
        <v>3.5</v>
      </c>
      <c r="E118" s="64">
        <v>11.4</v>
      </c>
      <c r="F118" s="713"/>
      <c r="G118" s="299"/>
      <c r="H118" s="198">
        <f>E118*G118</f>
        <v>0</v>
      </c>
      <c r="I118" s="712">
        <v>5713799300408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575"/>
    </row>
    <row r="119" spans="1:23" ht="15.75" customHeight="1">
      <c r="A119" s="709" t="s">
        <v>1984</v>
      </c>
      <c r="B119" s="710" t="s">
        <v>1985</v>
      </c>
      <c r="C119" s="74" t="s">
        <v>1929</v>
      </c>
      <c r="D119" s="64">
        <v>3.5</v>
      </c>
      <c r="E119" s="64">
        <v>11.4</v>
      </c>
      <c r="F119" s="713"/>
      <c r="G119" s="299"/>
      <c r="H119" s="198">
        <f>E119*G119</f>
        <v>0</v>
      </c>
      <c r="I119" s="712">
        <v>5713799300507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575"/>
    </row>
    <row r="120" spans="1:23" ht="15.75" customHeight="1">
      <c r="A120" s="709" t="s">
        <v>1986</v>
      </c>
      <c r="B120" s="710" t="s">
        <v>1987</v>
      </c>
      <c r="C120" s="74" t="s">
        <v>1929</v>
      </c>
      <c r="D120" s="64">
        <v>3.5</v>
      </c>
      <c r="E120" s="64">
        <v>11.4</v>
      </c>
      <c r="F120" s="713"/>
      <c r="G120" s="299"/>
      <c r="H120" s="198">
        <f>E120*G120</f>
        <v>0</v>
      </c>
      <c r="I120" s="712">
        <v>5713799300606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575"/>
    </row>
    <row r="121" spans="1:23" ht="15.75" customHeight="1">
      <c r="A121" s="709" t="s">
        <v>1988</v>
      </c>
      <c r="B121" s="710" t="s">
        <v>1989</v>
      </c>
      <c r="C121" s="74" t="s">
        <v>1929</v>
      </c>
      <c r="D121" s="64">
        <v>3.5</v>
      </c>
      <c r="E121" s="64">
        <v>11.4</v>
      </c>
      <c r="F121" s="713"/>
      <c r="G121" s="234"/>
      <c r="H121" s="64">
        <f>SUM(E121*G121)</f>
        <v>0</v>
      </c>
      <c r="I121" s="712">
        <v>5713799300705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575"/>
    </row>
    <row r="122" spans="1:23" ht="15.75" customHeight="1">
      <c r="A122" s="709" t="s">
        <v>1990</v>
      </c>
      <c r="B122" s="710" t="s">
        <v>1991</v>
      </c>
      <c r="C122" s="74" t="s">
        <v>1929</v>
      </c>
      <c r="D122" s="64">
        <v>3.5</v>
      </c>
      <c r="E122" s="64">
        <v>11.4</v>
      </c>
      <c r="F122" s="713"/>
      <c r="G122" s="299"/>
      <c r="H122" s="198">
        <f>E122*G122</f>
        <v>0</v>
      </c>
      <c r="I122" s="712">
        <v>5713799300804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575"/>
    </row>
    <row r="123" spans="1:23" ht="15.75" customHeight="1">
      <c r="A123" s="709" t="s">
        <v>1992</v>
      </c>
      <c r="B123" s="710" t="s">
        <v>1993</v>
      </c>
      <c r="C123" s="74" t="s">
        <v>1929</v>
      </c>
      <c r="D123" s="64">
        <v>3.5</v>
      </c>
      <c r="E123" s="64">
        <v>11.4</v>
      </c>
      <c r="F123" s="713"/>
      <c r="G123" s="299"/>
      <c r="H123" s="198">
        <f>E123*G123</f>
        <v>0</v>
      </c>
      <c r="I123" s="712">
        <v>5713799300903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575"/>
    </row>
    <row r="124" spans="1:23" ht="15.75" customHeight="1">
      <c r="A124" s="709" t="s">
        <v>1994</v>
      </c>
      <c r="B124" s="710" t="s">
        <v>1995</v>
      </c>
      <c r="C124" s="74" t="s">
        <v>1929</v>
      </c>
      <c r="D124" s="64">
        <v>3.5</v>
      </c>
      <c r="E124" s="64">
        <v>11.4</v>
      </c>
      <c r="F124" s="713"/>
      <c r="G124" s="299"/>
      <c r="H124" s="198">
        <f>E124*G124</f>
        <v>0</v>
      </c>
      <c r="I124" s="712">
        <v>5713799301009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575"/>
    </row>
    <row r="125" spans="1:23" ht="15.75" customHeight="1">
      <c r="A125" s="709" t="s">
        <v>1996</v>
      </c>
      <c r="B125" s="710" t="s">
        <v>1997</v>
      </c>
      <c r="C125" s="74" t="s">
        <v>1929</v>
      </c>
      <c r="D125" s="64">
        <v>3.5</v>
      </c>
      <c r="E125" s="64">
        <v>11.4</v>
      </c>
      <c r="F125" s="713"/>
      <c r="G125" s="299"/>
      <c r="H125" s="198">
        <f>E125*G125</f>
        <v>0</v>
      </c>
      <c r="I125" s="712">
        <v>5713799301108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575"/>
    </row>
    <row r="126" spans="1:23" ht="15.75" customHeight="1">
      <c r="A126" s="709" t="s">
        <v>1998</v>
      </c>
      <c r="B126" s="710" t="s">
        <v>1999</v>
      </c>
      <c r="C126" s="74" t="s">
        <v>1929</v>
      </c>
      <c r="D126" s="64">
        <v>3.5</v>
      </c>
      <c r="E126" s="64">
        <v>11.4</v>
      </c>
      <c r="F126" s="713"/>
      <c r="G126" s="299"/>
      <c r="H126" s="198">
        <f>E126*G126</f>
        <v>0</v>
      </c>
      <c r="I126" s="712">
        <v>5713799301221</v>
      </c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575"/>
    </row>
    <row r="127" spans="1:23" ht="15.75" customHeight="1">
      <c r="A127" s="709" t="s">
        <v>2000</v>
      </c>
      <c r="B127" s="710" t="s">
        <v>2001</v>
      </c>
      <c r="C127" s="74" t="s">
        <v>1929</v>
      </c>
      <c r="D127" s="64">
        <v>3.5</v>
      </c>
      <c r="E127" s="64">
        <v>11.4</v>
      </c>
      <c r="F127" s="713"/>
      <c r="G127" s="234"/>
      <c r="H127" s="64">
        <f>SUM(E127*G127)</f>
        <v>0</v>
      </c>
      <c r="I127" s="712">
        <v>5713799301306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575"/>
    </row>
    <row r="128" spans="1:23" ht="15.75" customHeight="1">
      <c r="A128" s="709" t="s">
        <v>2002</v>
      </c>
      <c r="B128" s="710" t="s">
        <v>2003</v>
      </c>
      <c r="C128" s="74" t="s">
        <v>1929</v>
      </c>
      <c r="D128" s="64">
        <v>3.5</v>
      </c>
      <c r="E128" s="64">
        <v>11.4</v>
      </c>
      <c r="F128" s="713"/>
      <c r="G128" s="299"/>
      <c r="H128" s="198">
        <f>E128*G128</f>
        <v>0</v>
      </c>
      <c r="I128" s="712">
        <v>5713799301405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575"/>
    </row>
    <row r="129" spans="1:23" ht="15.75" customHeight="1">
      <c r="A129" s="709" t="s">
        <v>2004</v>
      </c>
      <c r="B129" s="710" t="s">
        <v>2005</v>
      </c>
      <c r="C129" s="74" t="s">
        <v>1929</v>
      </c>
      <c r="D129" s="64">
        <v>3.5</v>
      </c>
      <c r="E129" s="64">
        <v>11.4</v>
      </c>
      <c r="F129" s="713"/>
      <c r="G129" s="299"/>
      <c r="H129" s="198">
        <f>E129*G129</f>
        <v>0</v>
      </c>
      <c r="I129" s="712">
        <v>5713799301504</v>
      </c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575"/>
    </row>
    <row r="130" spans="1:23" ht="15.75" customHeight="1">
      <c r="A130" s="709" t="s">
        <v>2006</v>
      </c>
      <c r="B130" s="710" t="s">
        <v>2007</v>
      </c>
      <c r="C130" s="74" t="s">
        <v>1929</v>
      </c>
      <c r="D130" s="64">
        <v>3.5</v>
      </c>
      <c r="E130" s="64">
        <v>11.4</v>
      </c>
      <c r="F130" s="713"/>
      <c r="G130" s="299"/>
      <c r="H130" s="198">
        <f>E130*G130</f>
        <v>0</v>
      </c>
      <c r="I130" s="712">
        <v>5713799301603</v>
      </c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575"/>
    </row>
    <row r="131" spans="1:23" ht="15.75" customHeight="1">
      <c r="A131" s="709" t="s">
        <v>2008</v>
      </c>
      <c r="B131" s="710" t="s">
        <v>2009</v>
      </c>
      <c r="C131" s="74" t="s">
        <v>1929</v>
      </c>
      <c r="D131" s="64">
        <v>3.5</v>
      </c>
      <c r="E131" s="64">
        <v>11.4</v>
      </c>
      <c r="F131" s="713"/>
      <c r="G131" s="299"/>
      <c r="H131" s="198">
        <f>E131*G131</f>
        <v>0</v>
      </c>
      <c r="I131" s="712">
        <v>5713799301702</v>
      </c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575"/>
    </row>
    <row r="132" spans="1:23" ht="15.75" customHeight="1">
      <c r="A132" s="709" t="s">
        <v>2010</v>
      </c>
      <c r="B132" s="710" t="s">
        <v>2011</v>
      </c>
      <c r="C132" s="74" t="s">
        <v>1929</v>
      </c>
      <c r="D132" s="64">
        <v>3.5</v>
      </c>
      <c r="E132" s="64">
        <v>11.4</v>
      </c>
      <c r="F132" s="713"/>
      <c r="G132" s="299"/>
      <c r="H132" s="198">
        <f>E132*G132</f>
        <v>0</v>
      </c>
      <c r="I132" s="712">
        <v>5713799301801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575"/>
    </row>
    <row r="133" spans="1:23" ht="15.75" customHeight="1">
      <c r="A133" s="709" t="s">
        <v>2012</v>
      </c>
      <c r="B133" s="710" t="s">
        <v>2013</v>
      </c>
      <c r="C133" s="74" t="s">
        <v>1929</v>
      </c>
      <c r="D133" s="64">
        <v>3.5</v>
      </c>
      <c r="E133" s="64">
        <v>11.4</v>
      </c>
      <c r="F133" s="713"/>
      <c r="G133" s="234"/>
      <c r="H133" s="64">
        <f>SUM(E133*G133)</f>
        <v>0</v>
      </c>
      <c r="I133" s="712">
        <v>5713799301900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575"/>
    </row>
    <row r="134" spans="1:23" ht="15.75" customHeight="1">
      <c r="A134" s="709" t="s">
        <v>2014</v>
      </c>
      <c r="B134" s="710" t="s">
        <v>2015</v>
      </c>
      <c r="C134" s="74" t="s">
        <v>1929</v>
      </c>
      <c r="D134" s="64">
        <v>3.5</v>
      </c>
      <c r="E134" s="64">
        <v>11.4</v>
      </c>
      <c r="F134" s="713"/>
      <c r="G134" s="299"/>
      <c r="H134" s="198">
        <f>E134*G134</f>
        <v>0</v>
      </c>
      <c r="I134" s="712">
        <v>5713799302006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575"/>
    </row>
    <row r="135" spans="1:23" ht="15.75" customHeight="1">
      <c r="A135" s="709" t="s">
        <v>2016</v>
      </c>
      <c r="B135" s="710" t="s">
        <v>2017</v>
      </c>
      <c r="C135" s="74" t="s">
        <v>1929</v>
      </c>
      <c r="D135" s="64">
        <v>3.5</v>
      </c>
      <c r="E135" s="64">
        <v>11.4</v>
      </c>
      <c r="F135" s="713"/>
      <c r="G135" s="299"/>
      <c r="H135" s="198">
        <f>E135*G135</f>
        <v>0</v>
      </c>
      <c r="I135" s="712">
        <v>5713799302105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575"/>
    </row>
    <row r="136" spans="1:23" ht="15.75" customHeight="1">
      <c r="A136" s="709" t="s">
        <v>2018</v>
      </c>
      <c r="B136" s="710" t="s">
        <v>2019</v>
      </c>
      <c r="C136" s="74" t="s">
        <v>1929</v>
      </c>
      <c r="D136" s="64">
        <v>3.5</v>
      </c>
      <c r="E136" s="64">
        <v>11.4</v>
      </c>
      <c r="F136" s="713"/>
      <c r="G136" s="299"/>
      <c r="H136" s="198">
        <f>E136*G136</f>
        <v>0</v>
      </c>
      <c r="I136" s="712">
        <v>5713799302204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575"/>
    </row>
    <row r="137" spans="1:23" ht="15.75" customHeight="1">
      <c r="A137" s="709" t="s">
        <v>2020</v>
      </c>
      <c r="B137" s="710" t="s">
        <v>2021</v>
      </c>
      <c r="C137" s="74" t="s">
        <v>1929</v>
      </c>
      <c r="D137" s="64">
        <v>3.5</v>
      </c>
      <c r="E137" s="64">
        <v>11.4</v>
      </c>
      <c r="F137" s="713"/>
      <c r="G137" s="299"/>
      <c r="H137" s="198">
        <f>E137*G137</f>
        <v>0</v>
      </c>
      <c r="I137" s="712">
        <v>5713799302303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575"/>
    </row>
    <row r="138" spans="1:23" ht="15.75" customHeight="1">
      <c r="A138" s="709" t="s">
        <v>2022</v>
      </c>
      <c r="B138" s="710" t="s">
        <v>2023</v>
      </c>
      <c r="C138" s="74" t="s">
        <v>1929</v>
      </c>
      <c r="D138" s="64">
        <v>3.5</v>
      </c>
      <c r="E138" s="64">
        <v>11.4</v>
      </c>
      <c r="F138" s="713"/>
      <c r="G138" s="299"/>
      <c r="H138" s="198">
        <f>E138*G138</f>
        <v>0</v>
      </c>
      <c r="I138" s="712">
        <v>5713799302402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575"/>
    </row>
    <row r="139" spans="1:23" ht="15.75" customHeight="1">
      <c r="A139" s="709" t="s">
        <v>2024</v>
      </c>
      <c r="B139" s="710" t="s">
        <v>2025</v>
      </c>
      <c r="C139" s="74" t="s">
        <v>1929</v>
      </c>
      <c r="D139" s="64">
        <v>3.5</v>
      </c>
      <c r="E139" s="64">
        <v>11.4</v>
      </c>
      <c r="F139" s="713"/>
      <c r="G139" s="234"/>
      <c r="H139" s="64">
        <f>SUM(E139*G139)</f>
        <v>0</v>
      </c>
      <c r="I139" s="712">
        <v>5713799302501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575"/>
    </row>
    <row r="140" spans="1:23" ht="15.75" customHeight="1">
      <c r="A140" s="709" t="s">
        <v>2026</v>
      </c>
      <c r="B140" s="710" t="s">
        <v>2027</v>
      </c>
      <c r="C140" s="74" t="s">
        <v>1929</v>
      </c>
      <c r="D140" s="64">
        <v>3.5</v>
      </c>
      <c r="E140" s="64">
        <v>11.4</v>
      </c>
      <c r="F140" s="713"/>
      <c r="G140" s="299"/>
      <c r="H140" s="198">
        <f>E140*G140</f>
        <v>0</v>
      </c>
      <c r="I140" s="712">
        <v>5713799302600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575"/>
    </row>
    <row r="141" spans="1:23" ht="15.75" customHeight="1">
      <c r="A141" s="709" t="s">
        <v>2028</v>
      </c>
      <c r="B141" s="710" t="s">
        <v>2029</v>
      </c>
      <c r="C141" s="74" t="s">
        <v>1929</v>
      </c>
      <c r="D141" s="64">
        <v>3.5</v>
      </c>
      <c r="E141" s="64">
        <v>11.4</v>
      </c>
      <c r="F141" s="713"/>
      <c r="G141" s="299"/>
      <c r="H141" s="198">
        <f>E141*G141</f>
        <v>0</v>
      </c>
      <c r="I141" s="712">
        <v>5713799302709</v>
      </c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575"/>
    </row>
    <row r="142" spans="1:23" ht="15.75" customHeight="1">
      <c r="A142" s="709" t="s">
        <v>2030</v>
      </c>
      <c r="B142" s="710" t="s">
        <v>2031</v>
      </c>
      <c r="C142" s="74" t="s">
        <v>1929</v>
      </c>
      <c r="D142" s="64">
        <v>3.5</v>
      </c>
      <c r="E142" s="64">
        <v>11.4</v>
      </c>
      <c r="F142" s="713"/>
      <c r="G142" s="299"/>
      <c r="H142" s="198">
        <f>E142*G142</f>
        <v>0</v>
      </c>
      <c r="I142" s="712">
        <v>5713799302808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575"/>
    </row>
    <row r="143" spans="1:23" ht="15.75" customHeight="1">
      <c r="A143" s="709" t="s">
        <v>2032</v>
      </c>
      <c r="B143" s="710" t="s">
        <v>2033</v>
      </c>
      <c r="C143" s="74" t="s">
        <v>1929</v>
      </c>
      <c r="D143" s="64">
        <v>3.5</v>
      </c>
      <c r="E143" s="64">
        <v>11.4</v>
      </c>
      <c r="F143" s="713"/>
      <c r="G143" s="299"/>
      <c r="H143" s="198">
        <f>E143*G143</f>
        <v>0</v>
      </c>
      <c r="I143" s="712">
        <v>5713799302907</v>
      </c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575"/>
    </row>
    <row r="144" spans="1:23" ht="15.75" customHeight="1">
      <c r="A144" s="709" t="s">
        <v>2034</v>
      </c>
      <c r="B144" s="710" t="s">
        <v>2035</v>
      </c>
      <c r="C144" s="74" t="s">
        <v>1929</v>
      </c>
      <c r="D144" s="64">
        <v>3.5</v>
      </c>
      <c r="E144" s="64">
        <v>11.4</v>
      </c>
      <c r="F144" s="713"/>
      <c r="G144" s="299"/>
      <c r="H144" s="198">
        <f>E144*G144</f>
        <v>0</v>
      </c>
      <c r="I144" s="712">
        <v>5713799303003</v>
      </c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575"/>
    </row>
    <row r="145" spans="1:23" ht="15.75" customHeight="1">
      <c r="A145" s="709" t="s">
        <v>2036</v>
      </c>
      <c r="B145" s="710" t="s">
        <v>2037</v>
      </c>
      <c r="C145" s="74" t="s">
        <v>1929</v>
      </c>
      <c r="D145" s="64">
        <v>3.5</v>
      </c>
      <c r="E145" s="64">
        <v>11.4</v>
      </c>
      <c r="F145" s="713"/>
      <c r="G145" s="234"/>
      <c r="H145" s="64">
        <f>SUM(E145*G145)</f>
        <v>0</v>
      </c>
      <c r="I145" s="712">
        <v>5713799303102</v>
      </c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575"/>
    </row>
    <row r="146" spans="1:23" ht="15.75" customHeight="1">
      <c r="A146" s="709" t="s">
        <v>2038</v>
      </c>
      <c r="B146" s="710" t="s">
        <v>2039</v>
      </c>
      <c r="C146" s="74" t="s">
        <v>1929</v>
      </c>
      <c r="D146" s="64">
        <v>3.5</v>
      </c>
      <c r="E146" s="64">
        <v>11.4</v>
      </c>
      <c r="F146" s="713"/>
      <c r="G146" s="299"/>
      <c r="H146" s="198">
        <f>E146*G146</f>
        <v>0</v>
      </c>
      <c r="I146" s="712">
        <v>5713799303201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575"/>
    </row>
    <row r="147" spans="1:23" ht="15.75" customHeight="1">
      <c r="A147" s="709" t="s">
        <v>2040</v>
      </c>
      <c r="B147" s="710" t="s">
        <v>2041</v>
      </c>
      <c r="C147" s="74" t="s">
        <v>1929</v>
      </c>
      <c r="D147" s="64">
        <v>3.5</v>
      </c>
      <c r="E147" s="64">
        <v>11.4</v>
      </c>
      <c r="F147" s="713"/>
      <c r="G147" s="299"/>
      <c r="H147" s="198">
        <f>E147*G147</f>
        <v>0</v>
      </c>
      <c r="I147" s="712">
        <v>5713799303300</v>
      </c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575"/>
    </row>
    <row r="148" spans="1:23" ht="15.75" customHeight="1">
      <c r="A148" s="709" t="s">
        <v>2042</v>
      </c>
      <c r="B148" s="710" t="s">
        <v>2043</v>
      </c>
      <c r="C148" s="74" t="s">
        <v>1929</v>
      </c>
      <c r="D148" s="64">
        <v>3.5</v>
      </c>
      <c r="E148" s="64">
        <v>11.4</v>
      </c>
      <c r="F148" s="713"/>
      <c r="G148" s="299"/>
      <c r="H148" s="198">
        <f>E148*G148</f>
        <v>0</v>
      </c>
      <c r="I148" s="712">
        <v>5713799303409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575"/>
    </row>
    <row r="149" spans="1:23" ht="15.75" customHeight="1">
      <c r="A149" s="709" t="s">
        <v>2044</v>
      </c>
      <c r="B149" s="710" t="s">
        <v>2045</v>
      </c>
      <c r="C149" s="74" t="s">
        <v>1929</v>
      </c>
      <c r="D149" s="64">
        <v>3.5</v>
      </c>
      <c r="E149" s="64">
        <v>11.4</v>
      </c>
      <c r="F149" s="713"/>
      <c r="G149" s="299"/>
      <c r="H149" s="198">
        <f>E149*G149</f>
        <v>0</v>
      </c>
      <c r="I149" s="712">
        <v>5713799303515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575"/>
    </row>
    <row r="150" spans="1:23" ht="15.75" customHeight="1">
      <c r="A150" s="709" t="s">
        <v>2046</v>
      </c>
      <c r="B150" s="710" t="s">
        <v>2047</v>
      </c>
      <c r="C150" s="74" t="s">
        <v>1929</v>
      </c>
      <c r="D150" s="64">
        <v>3.5</v>
      </c>
      <c r="E150" s="64">
        <v>11.4</v>
      </c>
      <c r="F150" s="713"/>
      <c r="G150" s="299"/>
      <c r="H150" s="198">
        <f>E150*G150</f>
        <v>0</v>
      </c>
      <c r="I150" s="712">
        <v>5713799303607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575"/>
    </row>
    <row r="151" spans="1:23" ht="15.75" customHeight="1">
      <c r="A151" s="709" t="s">
        <v>2048</v>
      </c>
      <c r="B151" s="710" t="s">
        <v>2049</v>
      </c>
      <c r="C151" s="74" t="s">
        <v>1929</v>
      </c>
      <c r="D151" s="64">
        <v>3.5</v>
      </c>
      <c r="E151" s="64">
        <v>11.4</v>
      </c>
      <c r="F151" s="713"/>
      <c r="G151" s="234"/>
      <c r="H151" s="64">
        <f>SUM(E151*G151)</f>
        <v>0</v>
      </c>
      <c r="I151" s="712">
        <v>5713799303706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575"/>
    </row>
    <row r="152" spans="1:23" ht="15.75" customHeight="1">
      <c r="A152" s="709" t="s">
        <v>2050</v>
      </c>
      <c r="B152" s="710" t="s">
        <v>2051</v>
      </c>
      <c r="C152" s="74" t="s">
        <v>1929</v>
      </c>
      <c r="D152" s="64">
        <v>3.5</v>
      </c>
      <c r="E152" s="64">
        <v>11.4</v>
      </c>
      <c r="F152" s="713"/>
      <c r="G152" s="299"/>
      <c r="H152" s="198">
        <f>E152*G152</f>
        <v>0</v>
      </c>
      <c r="I152" s="712">
        <v>5713799303805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575"/>
    </row>
    <row r="153" spans="1:23" ht="15.75" customHeight="1">
      <c r="A153" s="709" t="s">
        <v>2052</v>
      </c>
      <c r="B153" s="710" t="s">
        <v>2053</v>
      </c>
      <c r="C153" s="74" t="s">
        <v>1929</v>
      </c>
      <c r="D153" s="64">
        <v>3.5</v>
      </c>
      <c r="E153" s="64">
        <v>11.4</v>
      </c>
      <c r="F153" s="713"/>
      <c r="G153" s="299"/>
      <c r="H153" s="198">
        <f>E153*G153</f>
        <v>0</v>
      </c>
      <c r="I153" s="712">
        <v>5713799303904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575"/>
    </row>
    <row r="154" spans="1:23" ht="15.75" customHeight="1">
      <c r="A154" s="709" t="s">
        <v>2054</v>
      </c>
      <c r="B154" s="710" t="s">
        <v>2055</v>
      </c>
      <c r="C154" s="74" t="s">
        <v>1929</v>
      </c>
      <c r="D154" s="64">
        <v>3.5</v>
      </c>
      <c r="E154" s="64">
        <v>11.4</v>
      </c>
      <c r="F154" s="713"/>
      <c r="G154" s="299"/>
      <c r="H154" s="198">
        <f>E154*G154</f>
        <v>0</v>
      </c>
      <c r="I154" s="712">
        <v>5713799304000</v>
      </c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575"/>
    </row>
    <row r="155" spans="1:23" ht="15.75" customHeight="1">
      <c r="A155" s="709" t="s">
        <v>2056</v>
      </c>
      <c r="B155" s="710" t="s">
        <v>2057</v>
      </c>
      <c r="C155" s="74" t="s">
        <v>1929</v>
      </c>
      <c r="D155" s="64">
        <v>3.5</v>
      </c>
      <c r="E155" s="64">
        <v>11.4</v>
      </c>
      <c r="F155" s="713"/>
      <c r="G155" s="299"/>
      <c r="H155" s="198">
        <f>E155*G155</f>
        <v>0</v>
      </c>
      <c r="I155" s="712">
        <v>5713799304109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575"/>
    </row>
    <row r="156" spans="1:23" ht="15.75" customHeight="1">
      <c r="A156" s="709" t="s">
        <v>2058</v>
      </c>
      <c r="B156" s="710" t="s">
        <v>2059</v>
      </c>
      <c r="C156" s="74" t="s">
        <v>1929</v>
      </c>
      <c r="D156" s="64">
        <v>3.5</v>
      </c>
      <c r="E156" s="64">
        <v>11.4</v>
      </c>
      <c r="F156" s="713"/>
      <c r="G156" s="299"/>
      <c r="H156" s="198">
        <f>E156*G156</f>
        <v>0</v>
      </c>
      <c r="I156" s="712">
        <v>5713799304208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575"/>
    </row>
    <row r="157" spans="1:23" ht="15.75" customHeight="1">
      <c r="A157" s="709" t="s">
        <v>2060</v>
      </c>
      <c r="B157" s="710" t="s">
        <v>2061</v>
      </c>
      <c r="C157" s="74" t="s">
        <v>1929</v>
      </c>
      <c r="D157" s="64">
        <v>3.5</v>
      </c>
      <c r="E157" s="64">
        <v>11.4</v>
      </c>
      <c r="F157" s="713"/>
      <c r="G157" s="234"/>
      <c r="H157" s="64">
        <f>SUM(E157*G157)</f>
        <v>0</v>
      </c>
      <c r="I157" s="712">
        <v>5713799304307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575"/>
    </row>
    <row r="158" spans="1:23" ht="15.75" customHeight="1">
      <c r="A158" s="709" t="s">
        <v>2062</v>
      </c>
      <c r="B158" s="710" t="s">
        <v>2063</v>
      </c>
      <c r="C158" s="74" t="s">
        <v>1929</v>
      </c>
      <c r="D158" s="64">
        <v>3.5</v>
      </c>
      <c r="E158" s="64">
        <v>11.4</v>
      </c>
      <c r="F158" s="713"/>
      <c r="G158" s="299"/>
      <c r="H158" s="198">
        <f>E158*G158</f>
        <v>0</v>
      </c>
      <c r="I158" s="712">
        <v>5713799304406</v>
      </c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575"/>
    </row>
    <row r="159" spans="1:23" ht="15.75" customHeight="1">
      <c r="A159" s="709" t="s">
        <v>2064</v>
      </c>
      <c r="B159" s="710" t="s">
        <v>2065</v>
      </c>
      <c r="C159" s="74" t="s">
        <v>1929</v>
      </c>
      <c r="D159" s="64">
        <v>3.5</v>
      </c>
      <c r="E159" s="64">
        <v>11.4</v>
      </c>
      <c r="F159" s="713"/>
      <c r="G159" s="299"/>
      <c r="H159" s="198">
        <f>E159*G159</f>
        <v>0</v>
      </c>
      <c r="I159" s="712">
        <v>5713799304505</v>
      </c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575"/>
    </row>
    <row r="160" spans="1:23" ht="15.75" customHeight="1">
      <c r="A160" s="709" t="s">
        <v>2066</v>
      </c>
      <c r="B160" s="710" t="s">
        <v>2067</v>
      </c>
      <c r="C160" s="74" t="s">
        <v>1929</v>
      </c>
      <c r="D160" s="64">
        <v>3.5</v>
      </c>
      <c r="E160" s="64">
        <v>11.4</v>
      </c>
      <c r="F160" s="713"/>
      <c r="G160" s="299"/>
      <c r="H160" s="198">
        <f>E160*G160</f>
        <v>0</v>
      </c>
      <c r="I160" s="712">
        <v>5713799304604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575"/>
    </row>
    <row r="161" spans="1:23" ht="15.75" customHeight="1">
      <c r="A161" s="709" t="s">
        <v>2068</v>
      </c>
      <c r="B161" s="710" t="s">
        <v>2069</v>
      </c>
      <c r="C161" s="74" t="s">
        <v>1929</v>
      </c>
      <c r="D161" s="64">
        <v>3.5</v>
      </c>
      <c r="E161" s="64">
        <v>11.4</v>
      </c>
      <c r="F161" s="713"/>
      <c r="G161" s="299"/>
      <c r="H161" s="198">
        <f>E161*G161</f>
        <v>0</v>
      </c>
      <c r="I161" s="712">
        <v>5713799304703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575"/>
    </row>
    <row r="162" spans="1:23" ht="15.75" customHeight="1">
      <c r="A162" s="709" t="s">
        <v>2070</v>
      </c>
      <c r="B162" s="710" t="s">
        <v>2071</v>
      </c>
      <c r="C162" s="74" t="s">
        <v>1929</v>
      </c>
      <c r="D162" s="64">
        <v>3.5</v>
      </c>
      <c r="E162" s="64">
        <v>11.4</v>
      </c>
      <c r="F162" s="713"/>
      <c r="G162" s="299"/>
      <c r="H162" s="198">
        <f>E162*G162</f>
        <v>0</v>
      </c>
      <c r="I162" s="712">
        <v>5713799304802</v>
      </c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575"/>
    </row>
    <row r="163" spans="1:23" ht="15.75" customHeight="1">
      <c r="A163" s="709" t="s">
        <v>2072</v>
      </c>
      <c r="B163" s="710" t="s">
        <v>2073</v>
      </c>
      <c r="C163" s="74" t="s">
        <v>1929</v>
      </c>
      <c r="D163" s="64">
        <v>3.5</v>
      </c>
      <c r="E163" s="64">
        <v>11.4</v>
      </c>
      <c r="F163" s="713"/>
      <c r="G163" s="234"/>
      <c r="H163" s="64">
        <f>SUM(E163*G163)</f>
        <v>0</v>
      </c>
      <c r="I163" s="712">
        <v>5713799304901</v>
      </c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575"/>
    </row>
    <row r="164" spans="1:23" ht="15.75" customHeight="1">
      <c r="A164" s="709" t="s">
        <v>2074</v>
      </c>
      <c r="B164" s="710" t="s">
        <v>2075</v>
      </c>
      <c r="C164" s="74" t="s">
        <v>1929</v>
      </c>
      <c r="D164" s="64">
        <v>3.5</v>
      </c>
      <c r="E164" s="64">
        <v>11.4</v>
      </c>
      <c r="F164" s="713"/>
      <c r="G164" s="299"/>
      <c r="H164" s="198">
        <f>E164*G164</f>
        <v>0</v>
      </c>
      <c r="I164" s="712">
        <v>5713799305007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575"/>
    </row>
    <row r="165" spans="1:23" ht="15.75" customHeight="1">
      <c r="A165" s="709" t="s">
        <v>2076</v>
      </c>
      <c r="B165" s="710" t="s">
        <v>2077</v>
      </c>
      <c r="C165" s="74" t="s">
        <v>1929</v>
      </c>
      <c r="D165" s="64">
        <v>3.5</v>
      </c>
      <c r="E165" s="64">
        <v>11.4</v>
      </c>
      <c r="F165" s="713"/>
      <c r="G165" s="299"/>
      <c r="H165" s="198">
        <f>E165*G165</f>
        <v>0</v>
      </c>
      <c r="I165" s="712">
        <v>5713799305113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575"/>
    </row>
    <row r="166" spans="1:23" ht="15.75" customHeight="1">
      <c r="A166" s="709" t="s">
        <v>2078</v>
      </c>
      <c r="B166" s="710" t="s">
        <v>2079</v>
      </c>
      <c r="C166" s="74" t="s">
        <v>1929</v>
      </c>
      <c r="D166" s="64">
        <v>3.5</v>
      </c>
      <c r="E166" s="64">
        <v>11.4</v>
      </c>
      <c r="F166" s="713"/>
      <c r="G166" s="299"/>
      <c r="H166" s="198">
        <f>E166*G166</f>
        <v>0</v>
      </c>
      <c r="I166" s="712">
        <v>5713799305205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575"/>
    </row>
    <row r="167" spans="1:23" ht="15.75" customHeight="1">
      <c r="A167" s="709" t="s">
        <v>2080</v>
      </c>
      <c r="B167" s="710" t="s">
        <v>2081</v>
      </c>
      <c r="C167" s="74" t="s">
        <v>1929</v>
      </c>
      <c r="D167" s="64">
        <v>3.5</v>
      </c>
      <c r="E167" s="64">
        <v>11.4</v>
      </c>
      <c r="F167" s="713"/>
      <c r="G167" s="299"/>
      <c r="H167" s="198">
        <f>E167*G167</f>
        <v>0</v>
      </c>
      <c r="I167" s="712">
        <v>5713799305304</v>
      </c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575"/>
    </row>
    <row r="168" spans="1:23" ht="15.75" customHeight="1">
      <c r="A168" s="709" t="s">
        <v>2082</v>
      </c>
      <c r="B168" s="710" t="s">
        <v>2083</v>
      </c>
      <c r="C168" s="74" t="s">
        <v>1929</v>
      </c>
      <c r="D168" s="64">
        <v>3.5</v>
      </c>
      <c r="E168" s="64">
        <v>11.4</v>
      </c>
      <c r="F168" s="713"/>
      <c r="G168" s="299"/>
      <c r="H168" s="198">
        <f>E168*G168</f>
        <v>0</v>
      </c>
      <c r="I168" s="712">
        <v>5713799305403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575"/>
    </row>
    <row r="169" spans="1:23" ht="15.75" customHeight="1">
      <c r="A169" s="709" t="s">
        <v>2084</v>
      </c>
      <c r="B169" s="710" t="s">
        <v>2085</v>
      </c>
      <c r="C169" s="74" t="s">
        <v>1929</v>
      </c>
      <c r="D169" s="64">
        <v>3.5</v>
      </c>
      <c r="E169" s="64">
        <v>11.4</v>
      </c>
      <c r="F169" s="713"/>
      <c r="G169" s="234"/>
      <c r="H169" s="64">
        <f>SUM(E169*G169)</f>
        <v>0</v>
      </c>
      <c r="I169" s="712">
        <v>5713799305502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575"/>
    </row>
    <row r="170" spans="1:23" ht="15.75" customHeight="1">
      <c r="A170" s="709" t="s">
        <v>2086</v>
      </c>
      <c r="B170" s="710" t="s">
        <v>2087</v>
      </c>
      <c r="C170" s="74" t="s">
        <v>1929</v>
      </c>
      <c r="D170" s="64">
        <v>3.5</v>
      </c>
      <c r="E170" s="64">
        <v>11.4</v>
      </c>
      <c r="F170" s="713"/>
      <c r="G170" s="299"/>
      <c r="H170" s="198">
        <f>E170*G170</f>
        <v>0</v>
      </c>
      <c r="I170" s="712">
        <v>5713799305601</v>
      </c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575"/>
    </row>
    <row r="171" spans="1:23" ht="15.75" customHeight="1">
      <c r="A171" s="709" t="s">
        <v>2088</v>
      </c>
      <c r="B171" s="710" t="s">
        <v>2089</v>
      </c>
      <c r="C171" s="74" t="s">
        <v>1929</v>
      </c>
      <c r="D171" s="64">
        <v>3.5</v>
      </c>
      <c r="E171" s="64">
        <v>11.4</v>
      </c>
      <c r="F171" s="713"/>
      <c r="G171" s="299"/>
      <c r="H171" s="198">
        <f>E171*G171</f>
        <v>0</v>
      </c>
      <c r="I171" s="712">
        <v>5713799305700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575"/>
    </row>
    <row r="172" spans="1:23" ht="15.75" customHeight="1">
      <c r="A172" s="709" t="s">
        <v>2090</v>
      </c>
      <c r="B172" s="710" t="s">
        <v>2091</v>
      </c>
      <c r="C172" s="74" t="s">
        <v>1929</v>
      </c>
      <c r="D172" s="64">
        <v>3.5</v>
      </c>
      <c r="E172" s="64">
        <v>11.4</v>
      </c>
      <c r="F172" s="713"/>
      <c r="G172" s="299"/>
      <c r="H172" s="198">
        <f>E172*G172</f>
        <v>0</v>
      </c>
      <c r="I172" s="712">
        <v>5713799305809</v>
      </c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575"/>
    </row>
    <row r="173" spans="1:23" ht="15.75" customHeight="1">
      <c r="A173" s="709" t="s">
        <v>2092</v>
      </c>
      <c r="B173" s="710" t="s">
        <v>2093</v>
      </c>
      <c r="C173" s="74" t="s">
        <v>1929</v>
      </c>
      <c r="D173" s="64">
        <v>3.5</v>
      </c>
      <c r="E173" s="64">
        <v>11.4</v>
      </c>
      <c r="F173" s="713"/>
      <c r="G173" s="299"/>
      <c r="H173" s="198">
        <f>E173*G173</f>
        <v>0</v>
      </c>
      <c r="I173" s="712">
        <v>5713799305908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575"/>
    </row>
    <row r="174" spans="1:23" ht="15.75" customHeight="1">
      <c r="A174" s="709" t="s">
        <v>2094</v>
      </c>
      <c r="B174" s="710" t="s">
        <v>2095</v>
      </c>
      <c r="C174" s="74" t="s">
        <v>1929</v>
      </c>
      <c r="D174" s="64">
        <v>3.5</v>
      </c>
      <c r="E174" s="64">
        <v>11.4</v>
      </c>
      <c r="F174" s="713"/>
      <c r="G174" s="299"/>
      <c r="H174" s="198">
        <f>E174*G174</f>
        <v>0</v>
      </c>
      <c r="I174" s="712">
        <v>5713799306004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575"/>
    </row>
    <row r="175" spans="1:23" ht="15.75" customHeight="1">
      <c r="A175" s="709" t="s">
        <v>2096</v>
      </c>
      <c r="B175" s="710" t="s">
        <v>2097</v>
      </c>
      <c r="C175" s="74" t="s">
        <v>1929</v>
      </c>
      <c r="D175" s="64">
        <v>3.5</v>
      </c>
      <c r="E175" s="64">
        <v>11.4</v>
      </c>
      <c r="F175" s="713"/>
      <c r="G175" s="234"/>
      <c r="H175" s="64">
        <f>SUM(E175*G175)</f>
        <v>0</v>
      </c>
      <c r="I175" s="712">
        <v>5713799306103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575"/>
    </row>
    <row r="176" spans="1:23" ht="15.75" customHeight="1">
      <c r="A176" s="709" t="s">
        <v>2098</v>
      </c>
      <c r="B176" s="710" t="s">
        <v>2099</v>
      </c>
      <c r="C176" s="74" t="s">
        <v>1929</v>
      </c>
      <c r="D176" s="64">
        <v>3.5</v>
      </c>
      <c r="E176" s="64">
        <v>11.4</v>
      </c>
      <c r="F176" s="713"/>
      <c r="G176" s="299"/>
      <c r="H176" s="198">
        <f>E176*G176</f>
        <v>0</v>
      </c>
      <c r="I176" s="712">
        <v>5713799306202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575"/>
    </row>
    <row r="177" spans="1:23" ht="15.75" customHeight="1">
      <c r="A177" s="709" t="s">
        <v>2100</v>
      </c>
      <c r="B177" s="710" t="s">
        <v>2101</v>
      </c>
      <c r="C177" s="74" t="s">
        <v>1929</v>
      </c>
      <c r="D177" s="64">
        <v>3.5</v>
      </c>
      <c r="E177" s="64">
        <v>11.4</v>
      </c>
      <c r="F177" s="713"/>
      <c r="G177" s="299"/>
      <c r="H177" s="198">
        <f>E177*G177</f>
        <v>0</v>
      </c>
      <c r="I177" s="712">
        <v>5713799306301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575"/>
    </row>
    <row r="178" spans="1:23" ht="15.75" customHeight="1">
      <c r="A178" s="709" t="s">
        <v>2102</v>
      </c>
      <c r="B178" s="710" t="s">
        <v>2103</v>
      </c>
      <c r="C178" s="74" t="s">
        <v>1929</v>
      </c>
      <c r="D178" s="64">
        <v>3.5</v>
      </c>
      <c r="E178" s="64">
        <v>11.4</v>
      </c>
      <c r="F178" s="713"/>
      <c r="G178" s="299"/>
      <c r="H178" s="198">
        <f>E178*G178</f>
        <v>0</v>
      </c>
      <c r="I178" s="712">
        <v>5713799306400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575"/>
    </row>
    <row r="179" spans="1:23" ht="15.75" customHeight="1">
      <c r="A179" s="709" t="s">
        <v>2104</v>
      </c>
      <c r="B179" s="710" t="s">
        <v>2105</v>
      </c>
      <c r="C179" s="74" t="s">
        <v>1929</v>
      </c>
      <c r="D179" s="64">
        <v>3.5</v>
      </c>
      <c r="E179" s="64">
        <v>11.4</v>
      </c>
      <c r="F179" s="713"/>
      <c r="G179" s="299"/>
      <c r="H179" s="198">
        <f>E179*G179</f>
        <v>0</v>
      </c>
      <c r="I179" s="712">
        <v>5713799306509</v>
      </c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575"/>
    </row>
    <row r="180" spans="1:23" ht="15.75" customHeight="1">
      <c r="A180" s="709" t="s">
        <v>2106</v>
      </c>
      <c r="B180" s="710" t="s">
        <v>2107</v>
      </c>
      <c r="C180" s="74" t="s">
        <v>1929</v>
      </c>
      <c r="D180" s="64">
        <v>3.5</v>
      </c>
      <c r="E180" s="64">
        <v>11.4</v>
      </c>
      <c r="F180" s="713"/>
      <c r="G180" s="299"/>
      <c r="H180" s="198">
        <f>E180*G180</f>
        <v>0</v>
      </c>
      <c r="I180" s="712">
        <v>5713799306608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575"/>
    </row>
    <row r="181" spans="1:23" ht="15.75" customHeight="1">
      <c r="A181" s="709" t="s">
        <v>2108</v>
      </c>
      <c r="B181" s="710" t="s">
        <v>2109</v>
      </c>
      <c r="C181" s="74" t="s">
        <v>1929</v>
      </c>
      <c r="D181" s="64">
        <v>3.5</v>
      </c>
      <c r="E181" s="64">
        <v>11.4</v>
      </c>
      <c r="F181" s="713"/>
      <c r="G181" s="234"/>
      <c r="H181" s="64">
        <f>SUM(E181*G181)</f>
        <v>0</v>
      </c>
      <c r="I181" s="712">
        <v>5713799306707</v>
      </c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575"/>
    </row>
    <row r="182" spans="1:23" ht="15.75" customHeight="1">
      <c r="A182" s="709" t="s">
        <v>2110</v>
      </c>
      <c r="B182" s="710" t="s">
        <v>2111</v>
      </c>
      <c r="C182" s="74" t="s">
        <v>1929</v>
      </c>
      <c r="D182" s="64">
        <v>3.5</v>
      </c>
      <c r="E182" s="64">
        <v>11.4</v>
      </c>
      <c r="F182" s="713"/>
      <c r="G182" s="299"/>
      <c r="H182" s="198">
        <f>E182*G182</f>
        <v>0</v>
      </c>
      <c r="I182" s="712">
        <v>5713799306806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575"/>
    </row>
    <row r="183" spans="1:23" ht="15.75" customHeight="1">
      <c r="A183" s="709" t="s">
        <v>2112</v>
      </c>
      <c r="B183" s="710" t="s">
        <v>2113</v>
      </c>
      <c r="C183" s="74" t="s">
        <v>1929</v>
      </c>
      <c r="D183" s="64">
        <v>3.5</v>
      </c>
      <c r="E183" s="64">
        <v>11.4</v>
      </c>
      <c r="F183" s="713"/>
      <c r="G183" s="299"/>
      <c r="H183" s="198">
        <f>E183*G183</f>
        <v>0</v>
      </c>
      <c r="I183" s="712">
        <v>5713799306905</v>
      </c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575"/>
    </row>
    <row r="184" spans="1:23" ht="15.75" customHeight="1">
      <c r="A184" s="709" t="s">
        <v>2114</v>
      </c>
      <c r="B184" s="710" t="s">
        <v>2115</v>
      </c>
      <c r="C184" s="74" t="s">
        <v>1929</v>
      </c>
      <c r="D184" s="64">
        <v>3.5</v>
      </c>
      <c r="E184" s="64">
        <v>11.4</v>
      </c>
      <c r="F184" s="713"/>
      <c r="G184" s="299"/>
      <c r="H184" s="198">
        <f>E184*G184</f>
        <v>0</v>
      </c>
      <c r="I184" s="712">
        <v>5713799307001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575"/>
    </row>
    <row r="185" spans="1:23" ht="15.75" customHeight="1">
      <c r="A185" s="709" t="s">
        <v>2116</v>
      </c>
      <c r="B185" s="710" t="s">
        <v>2117</v>
      </c>
      <c r="C185" s="74" t="s">
        <v>1929</v>
      </c>
      <c r="D185" s="64">
        <v>3.5</v>
      </c>
      <c r="E185" s="64">
        <v>11.4</v>
      </c>
      <c r="F185" s="713"/>
      <c r="G185" s="299"/>
      <c r="H185" s="198">
        <f>E185*G185</f>
        <v>0</v>
      </c>
      <c r="I185" s="712">
        <v>5713799307100</v>
      </c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575"/>
    </row>
    <row r="186" spans="1:23" ht="15.75" customHeight="1">
      <c r="A186" s="709" t="s">
        <v>2118</v>
      </c>
      <c r="B186" s="710" t="s">
        <v>2119</v>
      </c>
      <c r="C186" s="74" t="s">
        <v>1929</v>
      </c>
      <c r="D186" s="64">
        <v>3.5</v>
      </c>
      <c r="E186" s="64">
        <v>11.4</v>
      </c>
      <c r="F186" s="713"/>
      <c r="G186" s="299"/>
      <c r="H186" s="198">
        <f>E186*G186</f>
        <v>0</v>
      </c>
      <c r="I186" s="712">
        <v>5713799307209</v>
      </c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575"/>
    </row>
    <row r="187" spans="1:23" ht="15.75" customHeight="1">
      <c r="A187" s="709" t="s">
        <v>2120</v>
      </c>
      <c r="B187" s="710" t="s">
        <v>2121</v>
      </c>
      <c r="C187" s="74" t="s">
        <v>1929</v>
      </c>
      <c r="D187" s="64">
        <v>3.5</v>
      </c>
      <c r="E187" s="64">
        <v>11.4</v>
      </c>
      <c r="F187" s="713"/>
      <c r="G187" s="234"/>
      <c r="H187" s="64">
        <f>SUM(E187*G187)</f>
        <v>0</v>
      </c>
      <c r="I187" s="712">
        <v>5713799307308</v>
      </c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575"/>
    </row>
    <row r="188" spans="1:23" ht="15.75" customHeight="1">
      <c r="A188" s="709" t="s">
        <v>2122</v>
      </c>
      <c r="B188" s="710" t="s">
        <v>2123</v>
      </c>
      <c r="C188" s="74" t="s">
        <v>1929</v>
      </c>
      <c r="D188" s="64">
        <v>3.5</v>
      </c>
      <c r="E188" s="64">
        <v>11.4</v>
      </c>
      <c r="F188" s="713"/>
      <c r="G188" s="299"/>
      <c r="H188" s="198">
        <f>E188*G188</f>
        <v>0</v>
      </c>
      <c r="I188" s="712">
        <v>5713799307407</v>
      </c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575"/>
    </row>
    <row r="189" spans="1:23" ht="15.75" customHeight="1">
      <c r="A189" s="709" t="s">
        <v>2124</v>
      </c>
      <c r="B189" s="710" t="s">
        <v>2125</v>
      </c>
      <c r="C189" s="74" t="s">
        <v>1929</v>
      </c>
      <c r="D189" s="64">
        <v>3.5</v>
      </c>
      <c r="E189" s="64">
        <v>11.4</v>
      </c>
      <c r="F189" s="713"/>
      <c r="G189" s="299"/>
      <c r="H189" s="198">
        <f>E189*G189</f>
        <v>0</v>
      </c>
      <c r="I189" s="712">
        <v>5713799307506</v>
      </c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575"/>
    </row>
    <row r="190" spans="1:23" ht="15.75" customHeight="1">
      <c r="A190" s="709" t="s">
        <v>2126</v>
      </c>
      <c r="B190" s="710" t="s">
        <v>2127</v>
      </c>
      <c r="C190" s="74" t="s">
        <v>1929</v>
      </c>
      <c r="D190" s="64">
        <v>3.5</v>
      </c>
      <c r="E190" s="64">
        <v>11.4</v>
      </c>
      <c r="F190" s="713"/>
      <c r="G190" s="299"/>
      <c r="H190" s="198">
        <f>E190*G190</f>
        <v>0</v>
      </c>
      <c r="I190" s="712">
        <v>5713799307605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575"/>
    </row>
    <row r="191" spans="1:23" ht="15.75" customHeight="1">
      <c r="A191" s="709" t="s">
        <v>2128</v>
      </c>
      <c r="B191" s="710" t="s">
        <v>2129</v>
      </c>
      <c r="C191" s="74" t="s">
        <v>1929</v>
      </c>
      <c r="D191" s="64">
        <v>3.5</v>
      </c>
      <c r="E191" s="64">
        <v>11.4</v>
      </c>
      <c r="F191" s="713"/>
      <c r="G191" s="299"/>
      <c r="H191" s="198">
        <f>E191*G191</f>
        <v>0</v>
      </c>
      <c r="I191" s="712">
        <v>5713799307704</v>
      </c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575"/>
    </row>
    <row r="192" spans="1:23" ht="15.75" customHeight="1">
      <c r="A192" s="709" t="s">
        <v>2130</v>
      </c>
      <c r="B192" s="710" t="s">
        <v>2131</v>
      </c>
      <c r="C192" s="74" t="s">
        <v>1929</v>
      </c>
      <c r="D192" s="64">
        <v>3.5</v>
      </c>
      <c r="E192" s="64">
        <v>11.4</v>
      </c>
      <c r="F192" s="713"/>
      <c r="G192" s="299"/>
      <c r="H192" s="198">
        <f>E192*G192</f>
        <v>0</v>
      </c>
      <c r="I192" s="712">
        <v>5713799307803</v>
      </c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575"/>
    </row>
    <row r="193" spans="1:23" ht="15.75" customHeight="1">
      <c r="A193" s="709" t="s">
        <v>2132</v>
      </c>
      <c r="B193" s="710" t="s">
        <v>2133</v>
      </c>
      <c r="C193" s="74" t="s">
        <v>1929</v>
      </c>
      <c r="D193" s="64">
        <v>3.5</v>
      </c>
      <c r="E193" s="64">
        <v>11.4</v>
      </c>
      <c r="F193" s="713"/>
      <c r="G193" s="234"/>
      <c r="H193" s="64">
        <f>SUM(E193*G193)</f>
        <v>0</v>
      </c>
      <c r="I193" s="712">
        <v>5713799307902</v>
      </c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575"/>
    </row>
    <row r="194" spans="1:23" ht="15.75" customHeight="1">
      <c r="A194" s="709" t="s">
        <v>2134</v>
      </c>
      <c r="B194" s="710" t="s">
        <v>2135</v>
      </c>
      <c r="C194" s="74" t="s">
        <v>1929</v>
      </c>
      <c r="D194" s="64">
        <v>3.5</v>
      </c>
      <c r="E194" s="64">
        <v>11.4</v>
      </c>
      <c r="F194" s="713"/>
      <c r="G194" s="299"/>
      <c r="H194" s="198">
        <f>E194*G194</f>
        <v>0</v>
      </c>
      <c r="I194" s="712">
        <v>5713799308008</v>
      </c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575"/>
    </row>
    <row r="195" spans="1:23" ht="15.75" customHeight="1">
      <c r="A195" s="709" t="s">
        <v>2136</v>
      </c>
      <c r="B195" s="710" t="s">
        <v>2137</v>
      </c>
      <c r="C195" s="74" t="s">
        <v>1929</v>
      </c>
      <c r="D195" s="64">
        <v>3.5</v>
      </c>
      <c r="E195" s="64">
        <v>11.4</v>
      </c>
      <c r="F195" s="713"/>
      <c r="G195" s="299"/>
      <c r="H195" s="198">
        <f>E195*G195</f>
        <v>0</v>
      </c>
      <c r="I195" s="712">
        <v>5713799308107</v>
      </c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575"/>
    </row>
    <row r="196" spans="1:23" ht="15.75" customHeight="1">
      <c r="A196" s="709" t="s">
        <v>2138</v>
      </c>
      <c r="B196" s="710" t="s">
        <v>2139</v>
      </c>
      <c r="C196" s="74" t="s">
        <v>1929</v>
      </c>
      <c r="D196" s="64">
        <v>3.5</v>
      </c>
      <c r="E196" s="64">
        <v>11.4</v>
      </c>
      <c r="F196" s="713"/>
      <c r="G196" s="299"/>
      <c r="H196" s="198">
        <f>E196*G196</f>
        <v>0</v>
      </c>
      <c r="I196" s="712">
        <v>5713799308206</v>
      </c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575"/>
    </row>
    <row r="197" spans="1:23" ht="15.75" customHeight="1">
      <c r="A197" s="709" t="s">
        <v>2140</v>
      </c>
      <c r="B197" s="710" t="s">
        <v>2141</v>
      </c>
      <c r="C197" s="74" t="s">
        <v>1929</v>
      </c>
      <c r="D197" s="64">
        <v>3.5</v>
      </c>
      <c r="E197" s="64">
        <v>11.4</v>
      </c>
      <c r="F197" s="713"/>
      <c r="G197" s="299"/>
      <c r="H197" s="198">
        <f>E197*G197</f>
        <v>0</v>
      </c>
      <c r="I197" s="712">
        <v>5713799308305</v>
      </c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575"/>
    </row>
    <row r="198" spans="1:23" ht="15.75" customHeight="1">
      <c r="A198" s="709" t="s">
        <v>2142</v>
      </c>
      <c r="B198" s="710" t="s">
        <v>2143</v>
      </c>
      <c r="C198" s="74" t="s">
        <v>1929</v>
      </c>
      <c r="D198" s="64">
        <v>3.5</v>
      </c>
      <c r="E198" s="64">
        <v>11.4</v>
      </c>
      <c r="F198" s="713"/>
      <c r="G198" s="299"/>
      <c r="H198" s="198">
        <f>E198*G198</f>
        <v>0</v>
      </c>
      <c r="I198" s="712">
        <v>5713799308404</v>
      </c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575"/>
    </row>
    <row r="199" spans="1:23" ht="15.75" customHeight="1">
      <c r="A199" s="709" t="s">
        <v>2144</v>
      </c>
      <c r="B199" s="710" t="s">
        <v>2145</v>
      </c>
      <c r="C199" s="74" t="s">
        <v>1929</v>
      </c>
      <c r="D199" s="64">
        <v>3.5</v>
      </c>
      <c r="E199" s="64">
        <v>11.4</v>
      </c>
      <c r="F199" s="713"/>
      <c r="G199" s="234"/>
      <c r="H199" s="64">
        <f>SUM(E199*G199)</f>
        <v>0</v>
      </c>
      <c r="I199" s="712">
        <v>5713799308503</v>
      </c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575"/>
    </row>
    <row r="200" spans="1:23" ht="15.75" customHeight="1">
      <c r="A200" s="709" t="s">
        <v>2146</v>
      </c>
      <c r="B200" s="710" t="s">
        <v>2147</v>
      </c>
      <c r="C200" s="74" t="s">
        <v>1929</v>
      </c>
      <c r="D200" s="64">
        <v>3.5</v>
      </c>
      <c r="E200" s="64">
        <v>11.4</v>
      </c>
      <c r="F200" s="713"/>
      <c r="G200" s="299"/>
      <c r="H200" s="198">
        <f>E200*G200</f>
        <v>0</v>
      </c>
      <c r="I200" s="712">
        <v>5713799308602</v>
      </c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575"/>
    </row>
    <row r="201" spans="1:23" ht="15.75" customHeight="1">
      <c r="A201" s="709" t="s">
        <v>2148</v>
      </c>
      <c r="B201" s="710" t="s">
        <v>2149</v>
      </c>
      <c r="C201" s="74" t="s">
        <v>1929</v>
      </c>
      <c r="D201" s="64">
        <v>3.5</v>
      </c>
      <c r="E201" s="64">
        <v>11.4</v>
      </c>
      <c r="F201" s="713"/>
      <c r="G201" s="299"/>
      <c r="H201" s="198">
        <f>E201*G201</f>
        <v>0</v>
      </c>
      <c r="I201" s="712">
        <v>5713799308701</v>
      </c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575"/>
    </row>
    <row r="202" spans="1:23" ht="15.75" customHeight="1">
      <c r="A202" s="709" t="s">
        <v>2150</v>
      </c>
      <c r="B202" s="710" t="s">
        <v>2151</v>
      </c>
      <c r="C202" s="74" t="s">
        <v>1929</v>
      </c>
      <c r="D202" s="64">
        <v>3.5</v>
      </c>
      <c r="E202" s="64">
        <v>11.4</v>
      </c>
      <c r="F202" s="713"/>
      <c r="G202" s="299"/>
      <c r="H202" s="198">
        <f>E202*G202</f>
        <v>0</v>
      </c>
      <c r="I202" s="712">
        <v>5713799308800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575"/>
    </row>
    <row r="203" spans="1:23" ht="15.75" customHeight="1">
      <c r="A203" s="709" t="s">
        <v>2152</v>
      </c>
      <c r="B203" s="710" t="s">
        <v>2153</v>
      </c>
      <c r="C203" s="74" t="s">
        <v>1929</v>
      </c>
      <c r="D203" s="64">
        <v>3.5</v>
      </c>
      <c r="E203" s="64">
        <v>11.4</v>
      </c>
      <c r="F203" s="713"/>
      <c r="G203" s="299"/>
      <c r="H203" s="198">
        <f>E203*G203</f>
        <v>0</v>
      </c>
      <c r="I203" s="712">
        <v>5713799308909</v>
      </c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575"/>
    </row>
    <row r="204" spans="1:23" ht="15.75" customHeight="1">
      <c r="A204" s="709" t="s">
        <v>2154</v>
      </c>
      <c r="B204" s="710" t="s">
        <v>2155</v>
      </c>
      <c r="C204" s="74" t="s">
        <v>1929</v>
      </c>
      <c r="D204" s="64">
        <v>3.5</v>
      </c>
      <c r="E204" s="64">
        <v>11.4</v>
      </c>
      <c r="F204" s="713"/>
      <c r="G204" s="299"/>
      <c r="H204" s="198">
        <f>E204*G204</f>
        <v>0</v>
      </c>
      <c r="I204" s="712">
        <v>5713799309005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575"/>
    </row>
    <row r="205" spans="1:23" ht="15.75" customHeight="1">
      <c r="A205" s="709" t="s">
        <v>2156</v>
      </c>
      <c r="B205" s="710" t="s">
        <v>2157</v>
      </c>
      <c r="C205" s="74" t="s">
        <v>1929</v>
      </c>
      <c r="D205" s="64">
        <v>3.5</v>
      </c>
      <c r="E205" s="64">
        <v>11.4</v>
      </c>
      <c r="F205" s="713"/>
      <c r="G205" s="234"/>
      <c r="H205" s="64">
        <f>SUM(E205*G205)</f>
        <v>0</v>
      </c>
      <c r="I205" s="712">
        <v>5713799309104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575"/>
    </row>
    <row r="206" spans="1:23" ht="15.75" customHeight="1">
      <c r="A206" s="709" t="s">
        <v>2158</v>
      </c>
      <c r="B206" s="710" t="s">
        <v>2159</v>
      </c>
      <c r="C206" s="74" t="s">
        <v>1929</v>
      </c>
      <c r="D206" s="64">
        <v>3.5</v>
      </c>
      <c r="E206" s="64">
        <v>11.4</v>
      </c>
      <c r="F206" s="713"/>
      <c r="G206" s="299"/>
      <c r="H206" s="198">
        <f>E206*G206</f>
        <v>0</v>
      </c>
      <c r="I206" s="712">
        <v>5713799309203</v>
      </c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575"/>
    </row>
    <row r="207" spans="1:23" ht="15.75" customHeight="1">
      <c r="A207" s="709" t="s">
        <v>2160</v>
      </c>
      <c r="B207" s="710" t="s">
        <v>2161</v>
      </c>
      <c r="C207" s="74" t="s">
        <v>1929</v>
      </c>
      <c r="D207" s="64">
        <v>3.5</v>
      </c>
      <c r="E207" s="64">
        <v>11.4</v>
      </c>
      <c r="F207" s="713"/>
      <c r="G207" s="299"/>
      <c r="H207" s="198">
        <f>E207*G207</f>
        <v>0</v>
      </c>
      <c r="I207" s="712">
        <v>5713799309302</v>
      </c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575"/>
    </row>
    <row r="208" spans="1:23" ht="15.75" customHeight="1">
      <c r="A208" s="709" t="s">
        <v>2162</v>
      </c>
      <c r="B208" s="710" t="s">
        <v>2163</v>
      </c>
      <c r="C208" s="74" t="s">
        <v>1929</v>
      </c>
      <c r="D208" s="64">
        <v>3.5</v>
      </c>
      <c r="E208" s="64">
        <v>11.4</v>
      </c>
      <c r="F208" s="713"/>
      <c r="G208" s="299"/>
      <c r="H208" s="198">
        <f>E208*G208</f>
        <v>0</v>
      </c>
      <c r="I208" s="712">
        <v>5713799309401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575"/>
    </row>
    <row r="209" spans="1:23" ht="15.75" customHeight="1">
      <c r="A209" s="709" t="s">
        <v>2164</v>
      </c>
      <c r="B209" s="710" t="s">
        <v>2165</v>
      </c>
      <c r="C209" s="74" t="s">
        <v>1929</v>
      </c>
      <c r="D209" s="64">
        <v>3.5</v>
      </c>
      <c r="E209" s="64">
        <v>11.4</v>
      </c>
      <c r="F209" s="713"/>
      <c r="G209" s="299"/>
      <c r="H209" s="198">
        <f>E209*G209</f>
        <v>0</v>
      </c>
      <c r="I209" s="712">
        <v>5713799309500</v>
      </c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575"/>
    </row>
    <row r="210" spans="1:23" ht="15.75" customHeight="1">
      <c r="A210" s="709" t="s">
        <v>2166</v>
      </c>
      <c r="B210" s="710" t="s">
        <v>2167</v>
      </c>
      <c r="C210" s="74" t="s">
        <v>1929</v>
      </c>
      <c r="D210" s="64">
        <v>3.5</v>
      </c>
      <c r="E210" s="64">
        <v>11.4</v>
      </c>
      <c r="F210" s="713"/>
      <c r="G210" s="299"/>
      <c r="H210" s="198">
        <f>E210*G210</f>
        <v>0</v>
      </c>
      <c r="I210" s="712">
        <v>5713799309609</v>
      </c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575"/>
    </row>
    <row r="211" spans="1:23" ht="15.75" customHeight="1">
      <c r="A211" s="709" t="s">
        <v>2168</v>
      </c>
      <c r="B211" s="710" t="s">
        <v>2169</v>
      </c>
      <c r="C211" s="74" t="s">
        <v>1929</v>
      </c>
      <c r="D211" s="64">
        <v>3.5</v>
      </c>
      <c r="E211" s="64">
        <v>11.4</v>
      </c>
      <c r="F211" s="713"/>
      <c r="G211" s="234"/>
      <c r="H211" s="64">
        <f>SUM(E211*G211)</f>
        <v>0</v>
      </c>
      <c r="I211" s="712">
        <v>5713799309708</v>
      </c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575"/>
    </row>
    <row r="212" spans="1:23" ht="15.75" customHeight="1">
      <c r="A212" s="709" t="s">
        <v>2170</v>
      </c>
      <c r="B212" s="710" t="s">
        <v>2171</v>
      </c>
      <c r="C212" s="74" t="s">
        <v>1929</v>
      </c>
      <c r="D212" s="64">
        <v>3.5</v>
      </c>
      <c r="E212" s="64">
        <v>11.4</v>
      </c>
      <c r="F212" s="713"/>
      <c r="G212" s="299"/>
      <c r="H212" s="198">
        <f>E212*G212</f>
        <v>0</v>
      </c>
      <c r="I212" s="712">
        <v>5713799309807</v>
      </c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575"/>
    </row>
    <row r="213" spans="1:23" ht="15.75" customHeight="1">
      <c r="A213" s="709" t="s">
        <v>2172</v>
      </c>
      <c r="B213" s="710" t="s">
        <v>2173</v>
      </c>
      <c r="C213" s="74" t="s">
        <v>1929</v>
      </c>
      <c r="D213" s="64">
        <v>3.5</v>
      </c>
      <c r="E213" s="64">
        <v>11.4</v>
      </c>
      <c r="F213" s="713"/>
      <c r="G213" s="299"/>
      <c r="H213" s="198">
        <f>E213*G213</f>
        <v>0</v>
      </c>
      <c r="I213" s="712">
        <v>5713799309906</v>
      </c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575"/>
    </row>
    <row r="214" spans="1:23" ht="15.75" customHeight="1">
      <c r="A214" s="709" t="s">
        <v>2174</v>
      </c>
      <c r="B214" s="710" t="s">
        <v>2175</v>
      </c>
      <c r="C214" s="74" t="s">
        <v>1929</v>
      </c>
      <c r="D214" s="64">
        <v>3.5</v>
      </c>
      <c r="E214" s="64">
        <v>11.4</v>
      </c>
      <c r="F214" s="713"/>
      <c r="G214" s="299"/>
      <c r="H214" s="198">
        <f>E214*G214</f>
        <v>0</v>
      </c>
      <c r="I214" s="712">
        <v>5713799310001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575"/>
    </row>
    <row r="215" spans="1:23" ht="15.75" customHeight="1">
      <c r="A215" s="709" t="s">
        <v>2176</v>
      </c>
      <c r="B215" s="710" t="s">
        <v>2177</v>
      </c>
      <c r="C215" s="74" t="s">
        <v>1929</v>
      </c>
      <c r="D215" s="64">
        <v>3.5</v>
      </c>
      <c r="E215" s="64">
        <v>11.4</v>
      </c>
      <c r="F215" s="713"/>
      <c r="G215" s="299"/>
      <c r="H215" s="198">
        <f>E215*G215</f>
        <v>0</v>
      </c>
      <c r="I215" s="712">
        <v>5713799310100</v>
      </c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575"/>
    </row>
    <row r="216" spans="1:23" ht="15.75" customHeight="1">
      <c r="A216" s="709" t="s">
        <v>2178</v>
      </c>
      <c r="B216" s="710" t="s">
        <v>2179</v>
      </c>
      <c r="C216" s="74" t="s">
        <v>1929</v>
      </c>
      <c r="D216" s="64">
        <v>3.5</v>
      </c>
      <c r="E216" s="64">
        <v>11.4</v>
      </c>
      <c r="F216" s="713"/>
      <c r="G216" s="299"/>
      <c r="H216" s="198">
        <f>E216*G216</f>
        <v>0</v>
      </c>
      <c r="I216" s="712">
        <v>5713799310209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575"/>
    </row>
    <row r="217" spans="1:23" ht="15.75" customHeight="1">
      <c r="A217" s="709" t="s">
        <v>2180</v>
      </c>
      <c r="B217" s="710" t="s">
        <v>2181</v>
      </c>
      <c r="C217" s="74" t="s">
        <v>1929</v>
      </c>
      <c r="D217" s="64">
        <v>3.5</v>
      </c>
      <c r="E217" s="64">
        <v>11.4</v>
      </c>
      <c r="F217" s="713"/>
      <c r="G217" s="234"/>
      <c r="H217" s="64">
        <f>SUM(E217*G217)</f>
        <v>0</v>
      </c>
      <c r="I217" s="712">
        <v>5713799310308</v>
      </c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575"/>
    </row>
    <row r="218" spans="1:23" ht="15.75" customHeight="1">
      <c r="A218" s="709" t="s">
        <v>2182</v>
      </c>
      <c r="B218" s="710" t="s">
        <v>2183</v>
      </c>
      <c r="C218" s="74" t="s">
        <v>1929</v>
      </c>
      <c r="D218" s="64">
        <v>3.5</v>
      </c>
      <c r="E218" s="64">
        <v>11.4</v>
      </c>
      <c r="F218" s="713"/>
      <c r="G218" s="299"/>
      <c r="H218" s="198">
        <f>E218*G218</f>
        <v>0</v>
      </c>
      <c r="I218" s="712">
        <v>5713799310407</v>
      </c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575"/>
    </row>
    <row r="219" spans="1:23" ht="15.75" customHeight="1">
      <c r="A219" s="709" t="s">
        <v>2184</v>
      </c>
      <c r="B219" s="710" t="s">
        <v>2185</v>
      </c>
      <c r="C219" s="74" t="s">
        <v>1929</v>
      </c>
      <c r="D219" s="64">
        <v>3.5</v>
      </c>
      <c r="E219" s="64">
        <v>11.4</v>
      </c>
      <c r="F219" s="713"/>
      <c r="G219" s="299"/>
      <c r="H219" s="198">
        <f>E219*G219</f>
        <v>0</v>
      </c>
      <c r="I219" s="712">
        <v>5713799310506</v>
      </c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575"/>
    </row>
    <row r="220" spans="1:23" ht="15.75" customHeight="1">
      <c r="A220" s="709" t="s">
        <v>2186</v>
      </c>
      <c r="B220" s="710" t="s">
        <v>2187</v>
      </c>
      <c r="C220" s="74" t="s">
        <v>1929</v>
      </c>
      <c r="D220" s="64">
        <v>3.5</v>
      </c>
      <c r="E220" s="64">
        <v>11.4</v>
      </c>
      <c r="F220" s="713"/>
      <c r="G220" s="299"/>
      <c r="H220" s="198">
        <f>E220*G220</f>
        <v>0</v>
      </c>
      <c r="I220" s="712">
        <v>5713799310605</v>
      </c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575"/>
    </row>
    <row r="221" spans="1:23" ht="15.75" customHeight="1">
      <c r="A221" s="709" t="s">
        <v>2188</v>
      </c>
      <c r="B221" s="710" t="s">
        <v>2189</v>
      </c>
      <c r="C221" s="74" t="s">
        <v>1929</v>
      </c>
      <c r="D221" s="64">
        <v>3.5</v>
      </c>
      <c r="E221" s="64">
        <v>11.4</v>
      </c>
      <c r="F221" s="713"/>
      <c r="G221" s="299"/>
      <c r="H221" s="198">
        <f>E221*G221</f>
        <v>0</v>
      </c>
      <c r="I221" s="712">
        <v>5713799310704</v>
      </c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575"/>
    </row>
    <row r="222" spans="1:23" ht="15.75" customHeight="1">
      <c r="A222" s="709" t="s">
        <v>2190</v>
      </c>
      <c r="B222" s="710" t="s">
        <v>2191</v>
      </c>
      <c r="C222" s="74" t="s">
        <v>1929</v>
      </c>
      <c r="D222" s="64">
        <v>3.5</v>
      </c>
      <c r="E222" s="64">
        <v>11.4</v>
      </c>
      <c r="F222" s="713"/>
      <c r="G222" s="299"/>
      <c r="H222" s="198">
        <f>E222*G222</f>
        <v>0</v>
      </c>
      <c r="I222" s="712">
        <v>5713799310803</v>
      </c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575"/>
    </row>
    <row r="223" spans="1:23" ht="15.75" customHeight="1">
      <c r="A223" s="709" t="s">
        <v>2192</v>
      </c>
      <c r="B223" s="710" t="s">
        <v>2193</v>
      </c>
      <c r="C223" s="74" t="s">
        <v>1929</v>
      </c>
      <c r="D223" s="64">
        <v>3.5</v>
      </c>
      <c r="E223" s="64">
        <v>11.4</v>
      </c>
      <c r="F223" s="713"/>
      <c r="G223" s="234"/>
      <c r="H223" s="64">
        <f>SUM(E223*G223)</f>
        <v>0</v>
      </c>
      <c r="I223" s="712">
        <v>5713799310902</v>
      </c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575"/>
    </row>
    <row r="224" spans="1:23" ht="15.75" customHeight="1">
      <c r="A224" s="709" t="s">
        <v>2194</v>
      </c>
      <c r="B224" s="710" t="s">
        <v>2195</v>
      </c>
      <c r="C224" s="74" t="s">
        <v>1929</v>
      </c>
      <c r="D224" s="64">
        <v>3.5</v>
      </c>
      <c r="E224" s="64">
        <v>11.4</v>
      </c>
      <c r="F224" s="713"/>
      <c r="G224" s="299"/>
      <c r="H224" s="198">
        <f>E224*G224</f>
        <v>0</v>
      </c>
      <c r="I224" s="712">
        <v>5713799311008</v>
      </c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575"/>
    </row>
    <row r="225" spans="1:23" ht="15.75" customHeight="1">
      <c r="A225" s="709" t="s">
        <v>2196</v>
      </c>
      <c r="B225" s="710" t="s">
        <v>2197</v>
      </c>
      <c r="C225" s="74" t="s">
        <v>1929</v>
      </c>
      <c r="D225" s="64">
        <v>3.5</v>
      </c>
      <c r="E225" s="64">
        <v>11.4</v>
      </c>
      <c r="F225" s="713"/>
      <c r="G225" s="299"/>
      <c r="H225" s="198">
        <f>E225*G225</f>
        <v>0</v>
      </c>
      <c r="I225" s="712">
        <v>5713799311107</v>
      </c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575"/>
    </row>
    <row r="226" spans="1:23" ht="15.75" customHeight="1">
      <c r="A226" s="709" t="s">
        <v>2198</v>
      </c>
      <c r="B226" s="710" t="s">
        <v>2199</v>
      </c>
      <c r="C226" s="74" t="s">
        <v>1929</v>
      </c>
      <c r="D226" s="64">
        <v>3.5</v>
      </c>
      <c r="E226" s="64">
        <v>11.4</v>
      </c>
      <c r="F226" s="713"/>
      <c r="G226" s="299"/>
      <c r="H226" s="198">
        <f>E226*G226</f>
        <v>0</v>
      </c>
      <c r="I226" s="712">
        <v>5713799311213</v>
      </c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575"/>
    </row>
    <row r="227" spans="1:23" ht="15.75" customHeight="1">
      <c r="A227" s="709" t="s">
        <v>2200</v>
      </c>
      <c r="B227" s="710" t="s">
        <v>2201</v>
      </c>
      <c r="C227" s="74" t="s">
        <v>1929</v>
      </c>
      <c r="D227" s="64">
        <v>3.5</v>
      </c>
      <c r="E227" s="64">
        <v>11.4</v>
      </c>
      <c r="F227" s="713"/>
      <c r="G227" s="299"/>
      <c r="H227" s="198">
        <f>E227*G227</f>
        <v>0</v>
      </c>
      <c r="I227" s="712">
        <v>5713799311305</v>
      </c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575"/>
    </row>
    <row r="228" spans="1:23" ht="15.75" customHeight="1">
      <c r="A228" s="709" t="s">
        <v>2202</v>
      </c>
      <c r="B228" s="710" t="s">
        <v>2203</v>
      </c>
      <c r="C228" s="74" t="s">
        <v>1929</v>
      </c>
      <c r="D228" s="64">
        <v>3.5</v>
      </c>
      <c r="E228" s="64">
        <v>11.4</v>
      </c>
      <c r="F228" s="713"/>
      <c r="G228" s="299"/>
      <c r="H228" s="198">
        <f>E228*G228</f>
        <v>0</v>
      </c>
      <c r="I228" s="712">
        <v>5713799311404</v>
      </c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575"/>
    </row>
    <row r="229" spans="1:23" ht="15.75" customHeight="1">
      <c r="A229" s="709" t="s">
        <v>2204</v>
      </c>
      <c r="B229" s="710" t="s">
        <v>2205</v>
      </c>
      <c r="C229" s="74" t="s">
        <v>1929</v>
      </c>
      <c r="D229" s="64">
        <v>3.5</v>
      </c>
      <c r="E229" s="64">
        <v>11.4</v>
      </c>
      <c r="F229" s="713"/>
      <c r="G229" s="234"/>
      <c r="H229" s="64">
        <f>SUM(E229*G229)</f>
        <v>0</v>
      </c>
      <c r="I229" s="712">
        <v>5713799311503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575"/>
    </row>
    <row r="230" spans="1:23" ht="15.75" customHeight="1">
      <c r="A230" s="709" t="s">
        <v>2206</v>
      </c>
      <c r="B230" s="710" t="s">
        <v>2207</v>
      </c>
      <c r="C230" s="74" t="s">
        <v>1929</v>
      </c>
      <c r="D230" s="64">
        <v>3.5</v>
      </c>
      <c r="E230" s="64">
        <v>11.4</v>
      </c>
      <c r="F230" s="713"/>
      <c r="G230" s="299"/>
      <c r="H230" s="198">
        <f>E230*G230</f>
        <v>0</v>
      </c>
      <c r="I230" s="712">
        <v>5713799311602</v>
      </c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575"/>
    </row>
    <row r="231" spans="1:23" ht="15.75" customHeight="1">
      <c r="A231" s="709" t="s">
        <v>2208</v>
      </c>
      <c r="B231" s="710" t="s">
        <v>2209</v>
      </c>
      <c r="C231" s="74" t="s">
        <v>1929</v>
      </c>
      <c r="D231" s="64">
        <v>3.5</v>
      </c>
      <c r="E231" s="64">
        <v>11.4</v>
      </c>
      <c r="F231" s="713"/>
      <c r="G231" s="299"/>
      <c r="H231" s="198">
        <f>E231*G231</f>
        <v>0</v>
      </c>
      <c r="I231" s="712">
        <v>5713799311701</v>
      </c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575"/>
    </row>
    <row r="232" spans="1:23" ht="15.75" customHeight="1">
      <c r="A232" s="709" t="s">
        <v>2210</v>
      </c>
      <c r="B232" s="710" t="s">
        <v>2211</v>
      </c>
      <c r="C232" s="74" t="s">
        <v>1929</v>
      </c>
      <c r="D232" s="64">
        <v>3.5</v>
      </c>
      <c r="E232" s="64">
        <v>11.4</v>
      </c>
      <c r="F232" s="713"/>
      <c r="G232" s="299"/>
      <c r="H232" s="198">
        <f>E232*G232</f>
        <v>0</v>
      </c>
      <c r="I232" s="712">
        <v>5713799311800</v>
      </c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575"/>
    </row>
    <row r="233" spans="1:23" ht="15.75" customHeight="1">
      <c r="A233" s="709" t="s">
        <v>2212</v>
      </c>
      <c r="B233" s="710" t="s">
        <v>2213</v>
      </c>
      <c r="C233" s="74" t="s">
        <v>1929</v>
      </c>
      <c r="D233" s="64">
        <v>3.5</v>
      </c>
      <c r="E233" s="64">
        <v>11.4</v>
      </c>
      <c r="F233" s="713"/>
      <c r="G233" s="299"/>
      <c r="H233" s="198">
        <f>E233*G233</f>
        <v>0</v>
      </c>
      <c r="I233" s="712">
        <v>5713799311909</v>
      </c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575"/>
    </row>
    <row r="234" spans="1:23" ht="15.75" customHeight="1">
      <c r="A234" s="709" t="s">
        <v>2214</v>
      </c>
      <c r="B234" s="710" t="s">
        <v>2215</v>
      </c>
      <c r="C234" s="74" t="s">
        <v>1929</v>
      </c>
      <c r="D234" s="64">
        <v>3.5</v>
      </c>
      <c r="E234" s="64">
        <v>11.4</v>
      </c>
      <c r="F234" s="713"/>
      <c r="G234" s="299"/>
      <c r="H234" s="198">
        <f>E234*G234</f>
        <v>0</v>
      </c>
      <c r="I234" s="712">
        <v>5713799312005</v>
      </c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575"/>
    </row>
    <row r="235" spans="1:23" ht="15.75" customHeight="1">
      <c r="A235" s="709" t="s">
        <v>2216</v>
      </c>
      <c r="B235" s="710" t="s">
        <v>2217</v>
      </c>
      <c r="C235" s="74" t="s">
        <v>1929</v>
      </c>
      <c r="D235" s="64">
        <v>3.5</v>
      </c>
      <c r="E235" s="64">
        <v>11.4</v>
      </c>
      <c r="F235" s="713"/>
      <c r="G235" s="234"/>
      <c r="H235" s="64">
        <f>SUM(E235*G235)</f>
        <v>0</v>
      </c>
      <c r="I235" s="712">
        <v>5713799312104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575"/>
    </row>
    <row r="236" spans="1:23" ht="15.75" customHeight="1">
      <c r="A236" s="709" t="s">
        <v>2218</v>
      </c>
      <c r="B236" s="710" t="s">
        <v>2219</v>
      </c>
      <c r="C236" s="74" t="s">
        <v>1929</v>
      </c>
      <c r="D236" s="64">
        <v>3.5</v>
      </c>
      <c r="E236" s="64">
        <v>11.4</v>
      </c>
      <c r="F236" s="713"/>
      <c r="G236" s="299"/>
      <c r="H236" s="198">
        <f>E236*G236</f>
        <v>0</v>
      </c>
      <c r="I236" s="712">
        <v>5713799312203</v>
      </c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575"/>
    </row>
    <row r="237" spans="1:23" ht="15.75" customHeight="1">
      <c r="A237" s="709" t="s">
        <v>2220</v>
      </c>
      <c r="B237" s="710" t="s">
        <v>2221</v>
      </c>
      <c r="C237" s="74" t="s">
        <v>1929</v>
      </c>
      <c r="D237" s="64">
        <v>3.5</v>
      </c>
      <c r="E237" s="64">
        <v>11.4</v>
      </c>
      <c r="F237" s="713"/>
      <c r="G237" s="299"/>
      <c r="H237" s="198">
        <f>E237*G237</f>
        <v>0</v>
      </c>
      <c r="I237" s="712">
        <v>5713799312302</v>
      </c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575"/>
    </row>
    <row r="238" spans="1:23" ht="15.75" customHeight="1">
      <c r="A238" s="709" t="s">
        <v>2222</v>
      </c>
      <c r="B238" s="710" t="s">
        <v>2223</v>
      </c>
      <c r="C238" s="74" t="s">
        <v>1929</v>
      </c>
      <c r="D238" s="64">
        <v>3.5</v>
      </c>
      <c r="E238" s="64">
        <v>11.4</v>
      </c>
      <c r="F238" s="713"/>
      <c r="G238" s="299"/>
      <c r="H238" s="198">
        <f>E238*G238</f>
        <v>0</v>
      </c>
      <c r="I238" s="712">
        <v>5713799312401</v>
      </c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575"/>
    </row>
    <row r="239" spans="1:23" ht="15.75" customHeight="1">
      <c r="A239" s="709" t="s">
        <v>2224</v>
      </c>
      <c r="B239" s="710" t="s">
        <v>2225</v>
      </c>
      <c r="C239" s="74" t="s">
        <v>1929</v>
      </c>
      <c r="D239" s="64">
        <v>3.5</v>
      </c>
      <c r="E239" s="64">
        <v>11.4</v>
      </c>
      <c r="F239" s="713"/>
      <c r="G239" s="299"/>
      <c r="H239" s="198">
        <f>E239*G239</f>
        <v>0</v>
      </c>
      <c r="I239" s="712">
        <v>5713799312500</v>
      </c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575"/>
    </row>
    <row r="240" spans="1:23" ht="15.75" customHeight="1">
      <c r="A240" s="709" t="s">
        <v>2226</v>
      </c>
      <c r="B240" s="710" t="s">
        <v>2227</v>
      </c>
      <c r="C240" s="74" t="s">
        <v>1929</v>
      </c>
      <c r="D240" s="64">
        <v>3.5</v>
      </c>
      <c r="E240" s="64">
        <v>11.4</v>
      </c>
      <c r="F240" s="713"/>
      <c r="G240" s="299"/>
      <c r="H240" s="198">
        <f>E240*G240</f>
        <v>0</v>
      </c>
      <c r="I240" s="712">
        <v>5713799312609</v>
      </c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575"/>
    </row>
    <row r="241" spans="1:23" ht="15.75" customHeight="1">
      <c r="A241" s="709" t="s">
        <v>2228</v>
      </c>
      <c r="B241" s="710" t="s">
        <v>2229</v>
      </c>
      <c r="C241" s="74" t="s">
        <v>1929</v>
      </c>
      <c r="D241" s="64">
        <v>3.5</v>
      </c>
      <c r="E241" s="64">
        <v>11.4</v>
      </c>
      <c r="F241" s="713"/>
      <c r="G241" s="234"/>
      <c r="H241" s="64">
        <f>SUM(E241*G241)</f>
        <v>0</v>
      </c>
      <c r="I241" s="712">
        <v>5713799312708</v>
      </c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575"/>
    </row>
    <row r="242" spans="1:23" ht="15.75" customHeight="1">
      <c r="A242" s="709" t="s">
        <v>2230</v>
      </c>
      <c r="B242" s="710" t="s">
        <v>2231</v>
      </c>
      <c r="C242" s="74" t="s">
        <v>1929</v>
      </c>
      <c r="D242" s="64">
        <v>3.5</v>
      </c>
      <c r="E242" s="64">
        <v>11.4</v>
      </c>
      <c r="F242" s="713"/>
      <c r="G242" s="299"/>
      <c r="H242" s="198">
        <f>E242*G242</f>
        <v>0</v>
      </c>
      <c r="I242" s="712">
        <v>5713799312807</v>
      </c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575"/>
    </row>
    <row r="243" spans="1:23" ht="15.75" customHeight="1">
      <c r="A243" s="709" t="s">
        <v>2232</v>
      </c>
      <c r="B243" s="710" t="s">
        <v>2233</v>
      </c>
      <c r="C243" s="74" t="s">
        <v>1929</v>
      </c>
      <c r="D243" s="64">
        <v>3.5</v>
      </c>
      <c r="E243" s="64">
        <v>11.4</v>
      </c>
      <c r="F243" s="713"/>
      <c r="G243" s="299"/>
      <c r="H243" s="198">
        <f>E243*G243</f>
        <v>0</v>
      </c>
      <c r="I243" s="712">
        <v>5713799312906</v>
      </c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575"/>
    </row>
    <row r="244" spans="1:23" ht="15.75" customHeight="1">
      <c r="A244" s="709" t="s">
        <v>2234</v>
      </c>
      <c r="B244" s="710" t="s">
        <v>2235</v>
      </c>
      <c r="C244" s="74" t="s">
        <v>1929</v>
      </c>
      <c r="D244" s="64">
        <v>3.5</v>
      </c>
      <c r="E244" s="64">
        <v>11.4</v>
      </c>
      <c r="F244" s="713"/>
      <c r="G244" s="299"/>
      <c r="H244" s="198">
        <f>E244*G244</f>
        <v>0</v>
      </c>
      <c r="I244" s="712">
        <v>5713799313002</v>
      </c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575"/>
    </row>
    <row r="245" spans="1:23" ht="15.75" customHeight="1">
      <c r="A245" s="709" t="s">
        <v>2236</v>
      </c>
      <c r="B245" s="710" t="s">
        <v>2237</v>
      </c>
      <c r="C245" s="74" t="s">
        <v>1929</v>
      </c>
      <c r="D245" s="64">
        <v>3.5</v>
      </c>
      <c r="E245" s="64">
        <v>11.4</v>
      </c>
      <c r="F245" s="713"/>
      <c r="G245" s="299"/>
      <c r="H245" s="198">
        <f>E245*G245</f>
        <v>0</v>
      </c>
      <c r="I245" s="712">
        <v>5713799313101</v>
      </c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575"/>
    </row>
    <row r="246" spans="1:23" ht="15.75" customHeight="1">
      <c r="A246" s="709" t="s">
        <v>2238</v>
      </c>
      <c r="B246" s="710" t="s">
        <v>2239</v>
      </c>
      <c r="C246" s="74" t="s">
        <v>1929</v>
      </c>
      <c r="D246" s="64">
        <v>3.5</v>
      </c>
      <c r="E246" s="64">
        <v>11.4</v>
      </c>
      <c r="F246" s="713"/>
      <c r="G246" s="299"/>
      <c r="H246" s="198">
        <f>E246*G246</f>
        <v>0</v>
      </c>
      <c r="I246" s="712">
        <v>5713799313200</v>
      </c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575"/>
    </row>
    <row r="247" spans="1:23" ht="15.75" customHeight="1">
      <c r="A247" s="709" t="s">
        <v>2240</v>
      </c>
      <c r="B247" s="710" t="s">
        <v>2241</v>
      </c>
      <c r="C247" s="74" t="s">
        <v>1929</v>
      </c>
      <c r="D247" s="64">
        <v>3.5</v>
      </c>
      <c r="E247" s="64">
        <v>11.4</v>
      </c>
      <c r="F247" s="713"/>
      <c r="G247" s="234"/>
      <c r="H247" s="64">
        <f>SUM(E247*G247)</f>
        <v>0</v>
      </c>
      <c r="I247" s="712">
        <v>5713799313309</v>
      </c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575"/>
    </row>
    <row r="248" spans="1:23" ht="15.75" customHeight="1">
      <c r="A248" s="709" t="s">
        <v>2242</v>
      </c>
      <c r="B248" s="710" t="s">
        <v>2243</v>
      </c>
      <c r="C248" s="74" t="s">
        <v>1929</v>
      </c>
      <c r="D248" s="64">
        <v>3.5</v>
      </c>
      <c r="E248" s="64">
        <v>11.4</v>
      </c>
      <c r="F248" s="713"/>
      <c r="G248" s="299"/>
      <c r="H248" s="198">
        <f>E248*G248</f>
        <v>0</v>
      </c>
      <c r="I248" s="712">
        <v>5713799313408</v>
      </c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575"/>
    </row>
    <row r="249" spans="1:23" ht="15.75" customHeight="1">
      <c r="A249" s="709" t="s">
        <v>2244</v>
      </c>
      <c r="B249" s="710" t="s">
        <v>2245</v>
      </c>
      <c r="C249" s="74" t="s">
        <v>1929</v>
      </c>
      <c r="D249" s="64">
        <v>3.5</v>
      </c>
      <c r="E249" s="64">
        <v>11.4</v>
      </c>
      <c r="F249" s="713"/>
      <c r="G249" s="299"/>
      <c r="H249" s="198">
        <f>E249*G249</f>
        <v>0</v>
      </c>
      <c r="I249" s="712">
        <v>5713799313507</v>
      </c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575"/>
    </row>
    <row r="250" spans="1:23" ht="15.75" customHeight="1">
      <c r="A250" s="709" t="s">
        <v>2246</v>
      </c>
      <c r="B250" s="710" t="s">
        <v>2247</v>
      </c>
      <c r="C250" s="74" t="s">
        <v>1929</v>
      </c>
      <c r="D250" s="64">
        <v>3.5</v>
      </c>
      <c r="E250" s="64">
        <v>11.4</v>
      </c>
      <c r="F250" s="713"/>
      <c r="G250" s="299"/>
      <c r="H250" s="198">
        <f>E250*G250</f>
        <v>0</v>
      </c>
      <c r="I250" s="712">
        <v>5713799313606</v>
      </c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575"/>
    </row>
    <row r="251" spans="1:23" ht="15.75" customHeight="1">
      <c r="A251" s="709" t="s">
        <v>2248</v>
      </c>
      <c r="B251" s="710" t="s">
        <v>2249</v>
      </c>
      <c r="C251" s="74" t="s">
        <v>1929</v>
      </c>
      <c r="D251" s="64">
        <v>3.5</v>
      </c>
      <c r="E251" s="64">
        <v>11.4</v>
      </c>
      <c r="F251" s="713"/>
      <c r="G251" s="299"/>
      <c r="H251" s="198">
        <f>E251*G251</f>
        <v>0</v>
      </c>
      <c r="I251" s="712">
        <v>5713799313705</v>
      </c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575"/>
    </row>
    <row r="252" spans="1:23" ht="15.75" customHeight="1">
      <c r="A252" s="709" t="s">
        <v>2250</v>
      </c>
      <c r="B252" s="710" t="s">
        <v>2251</v>
      </c>
      <c r="C252" s="74" t="s">
        <v>1929</v>
      </c>
      <c r="D252" s="64">
        <v>3.5</v>
      </c>
      <c r="E252" s="64">
        <v>11.4</v>
      </c>
      <c r="F252" s="713"/>
      <c r="G252" s="299"/>
      <c r="H252" s="198">
        <f>E252*G252</f>
        <v>0</v>
      </c>
      <c r="I252" s="712">
        <v>5713799313804</v>
      </c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575"/>
    </row>
    <row r="253" spans="1:23" ht="15.75" customHeight="1">
      <c r="A253" s="709" t="s">
        <v>2252</v>
      </c>
      <c r="B253" s="710" t="s">
        <v>2253</v>
      </c>
      <c r="C253" s="74" t="s">
        <v>1929</v>
      </c>
      <c r="D253" s="64">
        <v>3.5</v>
      </c>
      <c r="E253" s="64">
        <v>11.4</v>
      </c>
      <c r="F253" s="713"/>
      <c r="G253" s="234"/>
      <c r="H253" s="64">
        <f>SUM(E253*G253)</f>
        <v>0</v>
      </c>
      <c r="I253" s="712">
        <v>5713799313903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575"/>
    </row>
    <row r="254" spans="1:23" ht="15.75" customHeight="1">
      <c r="A254" s="709" t="s">
        <v>2254</v>
      </c>
      <c r="B254" s="710" t="s">
        <v>2255</v>
      </c>
      <c r="C254" s="74" t="s">
        <v>1929</v>
      </c>
      <c r="D254" s="64">
        <v>3.5</v>
      </c>
      <c r="E254" s="64">
        <v>11.4</v>
      </c>
      <c r="F254" s="713"/>
      <c r="G254" s="299"/>
      <c r="H254" s="198">
        <f>E254*G254</f>
        <v>0</v>
      </c>
      <c r="I254" s="712">
        <v>5713799314009</v>
      </c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575"/>
    </row>
    <row r="255" spans="1:23" ht="15.75" customHeight="1">
      <c r="A255" s="709" t="s">
        <v>2256</v>
      </c>
      <c r="B255" s="710" t="s">
        <v>2257</v>
      </c>
      <c r="C255" s="74" t="s">
        <v>1929</v>
      </c>
      <c r="D255" s="64">
        <v>3.5</v>
      </c>
      <c r="E255" s="64">
        <v>11.4</v>
      </c>
      <c r="F255" s="713"/>
      <c r="G255" s="299"/>
      <c r="H255" s="198">
        <f>E255*G255</f>
        <v>0</v>
      </c>
      <c r="I255" s="712">
        <v>5713799314108</v>
      </c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575"/>
    </row>
    <row r="256" spans="1:23" ht="15.75" customHeight="1">
      <c r="A256" s="709" t="s">
        <v>2258</v>
      </c>
      <c r="B256" s="710" t="s">
        <v>2259</v>
      </c>
      <c r="C256" s="74" t="s">
        <v>1929</v>
      </c>
      <c r="D256" s="64">
        <v>3.5</v>
      </c>
      <c r="E256" s="64">
        <v>11.4</v>
      </c>
      <c r="F256" s="713"/>
      <c r="G256" s="299"/>
      <c r="H256" s="198">
        <f>E256*G256</f>
        <v>0</v>
      </c>
      <c r="I256" s="712">
        <v>5713799314207</v>
      </c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575"/>
    </row>
    <row r="257" spans="1:23" ht="15.75" customHeight="1">
      <c r="A257" s="709" t="s">
        <v>2260</v>
      </c>
      <c r="B257" s="710" t="s">
        <v>2261</v>
      </c>
      <c r="C257" s="74" t="s">
        <v>1929</v>
      </c>
      <c r="D257" s="64">
        <v>3.5</v>
      </c>
      <c r="E257" s="64">
        <v>11.4</v>
      </c>
      <c r="F257" s="713"/>
      <c r="G257" s="299"/>
      <c r="H257" s="198">
        <f>E257*G257</f>
        <v>0</v>
      </c>
      <c r="I257" s="712">
        <v>5713799314306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575"/>
    </row>
    <row r="258" spans="1:23" ht="15.75" customHeight="1">
      <c r="A258" s="709" t="s">
        <v>2262</v>
      </c>
      <c r="B258" s="710" t="s">
        <v>2263</v>
      </c>
      <c r="C258" s="74" t="s">
        <v>1929</v>
      </c>
      <c r="D258" s="64">
        <v>3.5</v>
      </c>
      <c r="E258" s="64">
        <v>11.4</v>
      </c>
      <c r="F258" s="713"/>
      <c r="G258" s="299"/>
      <c r="H258" s="198">
        <f>E258*G258</f>
        <v>0</v>
      </c>
      <c r="I258" s="712">
        <v>5713799314405</v>
      </c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575"/>
    </row>
    <row r="259" spans="1:23" ht="15.75" customHeight="1">
      <c r="A259" s="709" t="s">
        <v>2264</v>
      </c>
      <c r="B259" s="710" t="s">
        <v>2265</v>
      </c>
      <c r="C259" s="74" t="s">
        <v>1929</v>
      </c>
      <c r="D259" s="64">
        <v>3.5</v>
      </c>
      <c r="E259" s="64">
        <v>11.4</v>
      </c>
      <c r="F259" s="713"/>
      <c r="G259" s="234"/>
      <c r="H259" s="64">
        <f>SUM(E259*G259)</f>
        <v>0</v>
      </c>
      <c r="I259" s="712">
        <v>5713799314504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575"/>
    </row>
    <row r="260" spans="1:23" ht="15.75" customHeight="1">
      <c r="A260" s="709" t="s">
        <v>2266</v>
      </c>
      <c r="B260" s="710" t="s">
        <v>2267</v>
      </c>
      <c r="C260" s="74" t="s">
        <v>1929</v>
      </c>
      <c r="D260" s="64">
        <v>3.5</v>
      </c>
      <c r="E260" s="64">
        <v>11.4</v>
      </c>
      <c r="F260" s="713"/>
      <c r="G260" s="299"/>
      <c r="H260" s="198">
        <f>E260*G260</f>
        <v>0</v>
      </c>
      <c r="I260" s="712">
        <v>5713799314603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575"/>
    </row>
    <row r="261" spans="1:23" ht="15.75" customHeight="1">
      <c r="A261" s="709" t="s">
        <v>2268</v>
      </c>
      <c r="B261" s="710" t="s">
        <v>2269</v>
      </c>
      <c r="C261" s="74" t="s">
        <v>1929</v>
      </c>
      <c r="D261" s="64">
        <v>3.5</v>
      </c>
      <c r="E261" s="64">
        <v>11.4</v>
      </c>
      <c r="F261" s="713"/>
      <c r="G261" s="299"/>
      <c r="H261" s="198">
        <f>E261*G261</f>
        <v>0</v>
      </c>
      <c r="I261" s="712">
        <v>5713799314702</v>
      </c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575"/>
    </row>
    <row r="262" spans="1:23" ht="15.75" customHeight="1">
      <c r="A262" s="709" t="s">
        <v>2270</v>
      </c>
      <c r="B262" s="710" t="s">
        <v>2271</v>
      </c>
      <c r="C262" s="74" t="s">
        <v>1929</v>
      </c>
      <c r="D262" s="64">
        <v>3.5</v>
      </c>
      <c r="E262" s="64">
        <v>11.4</v>
      </c>
      <c r="F262" s="713"/>
      <c r="G262" s="299"/>
      <c r="H262" s="198">
        <f>E262*G262</f>
        <v>0</v>
      </c>
      <c r="I262" s="712">
        <v>5713799314801</v>
      </c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575"/>
    </row>
    <row r="263" spans="1:23" ht="15.75" customHeight="1">
      <c r="A263" s="709" t="s">
        <v>2272</v>
      </c>
      <c r="B263" s="710" t="s">
        <v>2273</v>
      </c>
      <c r="C263" s="74" t="s">
        <v>1929</v>
      </c>
      <c r="D263" s="64">
        <v>3.5</v>
      </c>
      <c r="E263" s="64">
        <v>11.4</v>
      </c>
      <c r="F263" s="713"/>
      <c r="G263" s="299"/>
      <c r="H263" s="198">
        <f>E263*G263</f>
        <v>0</v>
      </c>
      <c r="I263" s="712">
        <v>5713799314900</v>
      </c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575"/>
    </row>
    <row r="264" spans="1:23" ht="15.75" customHeight="1">
      <c r="A264" s="709" t="s">
        <v>2274</v>
      </c>
      <c r="B264" s="710" t="s">
        <v>2275</v>
      </c>
      <c r="C264" s="74" t="s">
        <v>1929</v>
      </c>
      <c r="D264" s="64">
        <v>3.5</v>
      </c>
      <c r="E264" s="64">
        <v>11.4</v>
      </c>
      <c r="F264" s="713"/>
      <c r="G264" s="299"/>
      <c r="H264" s="198">
        <f>E264*G264</f>
        <v>0</v>
      </c>
      <c r="I264" s="712">
        <v>5713799315006</v>
      </c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575"/>
    </row>
    <row r="265" spans="1:23" ht="15.75" customHeight="1">
      <c r="A265" s="709" t="s">
        <v>2276</v>
      </c>
      <c r="B265" s="710" t="s">
        <v>2277</v>
      </c>
      <c r="C265" s="74" t="s">
        <v>1929</v>
      </c>
      <c r="D265" s="64">
        <v>3.5</v>
      </c>
      <c r="E265" s="64">
        <v>11.4</v>
      </c>
      <c r="F265" s="713"/>
      <c r="G265" s="234"/>
      <c r="H265" s="64">
        <f>SUM(E265*G265)</f>
        <v>0</v>
      </c>
      <c r="I265" s="712">
        <v>5713799315105</v>
      </c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575"/>
    </row>
    <row r="266" spans="1:23" ht="15.75" customHeight="1">
      <c r="A266" s="709" t="s">
        <v>2278</v>
      </c>
      <c r="B266" s="710" t="s">
        <v>2279</v>
      </c>
      <c r="C266" s="74" t="s">
        <v>1929</v>
      </c>
      <c r="D266" s="64">
        <v>3.5</v>
      </c>
      <c r="E266" s="64">
        <v>11.4</v>
      </c>
      <c r="F266" s="713"/>
      <c r="G266" s="299"/>
      <c r="H266" s="198">
        <f>E266*G266</f>
        <v>0</v>
      </c>
      <c r="I266" s="712">
        <v>5713799315204</v>
      </c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575"/>
    </row>
    <row r="267" spans="1:23" ht="15.75" customHeight="1">
      <c r="A267" s="709" t="s">
        <v>2280</v>
      </c>
      <c r="B267" s="710" t="s">
        <v>2281</v>
      </c>
      <c r="C267" s="74" t="s">
        <v>1929</v>
      </c>
      <c r="D267" s="64">
        <v>3.5</v>
      </c>
      <c r="E267" s="64">
        <v>11.4</v>
      </c>
      <c r="F267" s="713"/>
      <c r="G267" s="299"/>
      <c r="H267" s="198">
        <f>E267*G267</f>
        <v>0</v>
      </c>
      <c r="I267" s="712">
        <v>5713799315303</v>
      </c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575"/>
    </row>
    <row r="268" spans="1:23" ht="15.75" customHeight="1">
      <c r="A268" s="709" t="s">
        <v>2282</v>
      </c>
      <c r="B268" s="710" t="s">
        <v>2283</v>
      </c>
      <c r="C268" s="74" t="s">
        <v>1929</v>
      </c>
      <c r="D268" s="64">
        <v>3.5</v>
      </c>
      <c r="E268" s="64">
        <v>11.4</v>
      </c>
      <c r="F268" s="713"/>
      <c r="G268" s="299"/>
      <c r="H268" s="198">
        <f>E268*G268</f>
        <v>0</v>
      </c>
      <c r="I268" s="712">
        <v>5713799315402</v>
      </c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575"/>
    </row>
    <row r="269" spans="1:23" ht="15.75" customHeight="1">
      <c r="A269" s="709" t="s">
        <v>2284</v>
      </c>
      <c r="B269" s="710" t="s">
        <v>2285</v>
      </c>
      <c r="C269" s="74" t="s">
        <v>1929</v>
      </c>
      <c r="D269" s="64">
        <v>3.5</v>
      </c>
      <c r="E269" s="64">
        <v>11.4</v>
      </c>
      <c r="F269" s="713"/>
      <c r="G269" s="299"/>
      <c r="H269" s="198">
        <f>E269*G269</f>
        <v>0</v>
      </c>
      <c r="I269" s="712">
        <v>5713799315501</v>
      </c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575"/>
    </row>
    <row r="270" spans="1:23" ht="15.75" customHeight="1">
      <c r="A270" s="709" t="s">
        <v>2286</v>
      </c>
      <c r="B270" s="710" t="s">
        <v>2287</v>
      </c>
      <c r="C270" s="74" t="s">
        <v>1929</v>
      </c>
      <c r="D270" s="64">
        <v>3.5</v>
      </c>
      <c r="E270" s="64">
        <v>11.4</v>
      </c>
      <c r="F270" s="713"/>
      <c r="G270" s="299"/>
      <c r="H270" s="198">
        <f>E270*G270</f>
        <v>0</v>
      </c>
      <c r="I270" s="712">
        <v>5713799315600</v>
      </c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575"/>
    </row>
    <row r="271" spans="1:23" ht="15.75" customHeight="1">
      <c r="A271" s="709" t="s">
        <v>2288</v>
      </c>
      <c r="B271" s="710" t="s">
        <v>2289</v>
      </c>
      <c r="C271" s="74" t="s">
        <v>1929</v>
      </c>
      <c r="D271" s="64">
        <v>3.5</v>
      </c>
      <c r="E271" s="64">
        <v>11.4</v>
      </c>
      <c r="F271" s="713"/>
      <c r="G271" s="234"/>
      <c r="H271" s="64">
        <f>SUM(E271*G271)</f>
        <v>0</v>
      </c>
      <c r="I271" s="712">
        <v>5713799315709</v>
      </c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575"/>
    </row>
    <row r="272" spans="1:23" ht="15.75" customHeight="1">
      <c r="A272" s="709" t="s">
        <v>2290</v>
      </c>
      <c r="B272" s="710" t="s">
        <v>2291</v>
      </c>
      <c r="C272" s="74" t="s">
        <v>1929</v>
      </c>
      <c r="D272" s="64">
        <v>3.5</v>
      </c>
      <c r="E272" s="64">
        <v>11.4</v>
      </c>
      <c r="F272" s="713"/>
      <c r="G272" s="299"/>
      <c r="H272" s="198">
        <f>E272*G272</f>
        <v>0</v>
      </c>
      <c r="I272" s="712">
        <v>5713799315808</v>
      </c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575"/>
    </row>
    <row r="273" spans="1:23" ht="15.75" customHeight="1">
      <c r="A273" s="709" t="s">
        <v>2292</v>
      </c>
      <c r="B273" s="710" t="s">
        <v>2293</v>
      </c>
      <c r="C273" s="74" t="s">
        <v>1929</v>
      </c>
      <c r="D273" s="64">
        <v>3.5</v>
      </c>
      <c r="E273" s="64">
        <v>11.4</v>
      </c>
      <c r="F273" s="713"/>
      <c r="G273" s="299"/>
      <c r="H273" s="198">
        <f>E273*G273</f>
        <v>0</v>
      </c>
      <c r="I273" s="712">
        <v>5713799315907</v>
      </c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575"/>
    </row>
    <row r="274" spans="1:23" ht="15.75" customHeight="1">
      <c r="A274" s="709" t="s">
        <v>2294</v>
      </c>
      <c r="B274" s="710" t="s">
        <v>2295</v>
      </c>
      <c r="C274" s="74" t="s">
        <v>1929</v>
      </c>
      <c r="D274" s="64">
        <v>3.5</v>
      </c>
      <c r="E274" s="64">
        <v>11.4</v>
      </c>
      <c r="F274" s="713"/>
      <c r="G274" s="299"/>
      <c r="H274" s="198">
        <f>E274*G274</f>
        <v>0</v>
      </c>
      <c r="I274" s="712">
        <v>5713799316003</v>
      </c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575"/>
    </row>
    <row r="275" spans="1:23" ht="15.75" customHeight="1">
      <c r="A275" s="709" t="s">
        <v>2296</v>
      </c>
      <c r="B275" s="710" t="s">
        <v>2297</v>
      </c>
      <c r="C275" s="74" t="s">
        <v>1929</v>
      </c>
      <c r="D275" s="64">
        <v>3.5</v>
      </c>
      <c r="E275" s="64">
        <v>11.4</v>
      </c>
      <c r="F275" s="713"/>
      <c r="G275" s="299"/>
      <c r="H275" s="198">
        <f>E275*G275</f>
        <v>0</v>
      </c>
      <c r="I275" s="712">
        <v>5713799316119</v>
      </c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575"/>
    </row>
    <row r="276" spans="1:23" ht="15.75" customHeight="1">
      <c r="A276" s="709" t="s">
        <v>2298</v>
      </c>
      <c r="B276" s="710" t="s">
        <v>2299</v>
      </c>
      <c r="C276" s="74" t="s">
        <v>1929</v>
      </c>
      <c r="D276" s="64">
        <v>3.5</v>
      </c>
      <c r="E276" s="64">
        <v>11.4</v>
      </c>
      <c r="F276" s="713"/>
      <c r="G276" s="299"/>
      <c r="H276" s="198">
        <f>E276*G276</f>
        <v>0</v>
      </c>
      <c r="I276" s="712">
        <v>5713799316201</v>
      </c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575"/>
    </row>
    <row r="277" spans="1:23" ht="15.75" customHeight="1">
      <c r="A277" s="694" t="s">
        <v>2300</v>
      </c>
      <c r="B277" s="695"/>
      <c r="C277" s="696"/>
      <c r="D277" s="697"/>
      <c r="E277" s="697"/>
      <c r="F277" s="698"/>
      <c r="G277" s="698"/>
      <c r="H277" s="697"/>
      <c r="I277" s="699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575"/>
    </row>
    <row r="278" spans="1:23" ht="15.75" customHeight="1">
      <c r="A278" s="709" t="s">
        <v>2301</v>
      </c>
      <c r="B278" s="710" t="s">
        <v>2302</v>
      </c>
      <c r="C278" s="74" t="s">
        <v>1929</v>
      </c>
      <c r="D278" s="64">
        <v>3.75</v>
      </c>
      <c r="E278" s="64">
        <v>12.18</v>
      </c>
      <c r="F278" s="713"/>
      <c r="G278" s="299"/>
      <c r="H278" s="198">
        <f t="shared" ref="H278:H295" si="11">E278*G278</f>
        <v>0</v>
      </c>
      <c r="I278" s="712">
        <v>5713799316300</v>
      </c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575"/>
    </row>
    <row r="279" spans="1:23" ht="15.75" customHeight="1">
      <c r="A279" s="709" t="s">
        <v>2303</v>
      </c>
      <c r="B279" s="710" t="s">
        <v>2304</v>
      </c>
      <c r="C279" s="74" t="s">
        <v>1929</v>
      </c>
      <c r="D279" s="64">
        <v>3.75</v>
      </c>
      <c r="E279" s="64">
        <v>12.18</v>
      </c>
      <c r="F279" s="713"/>
      <c r="G279" s="299"/>
      <c r="H279" s="198">
        <f t="shared" si="11"/>
        <v>0</v>
      </c>
      <c r="I279" s="712">
        <v>5713799316409</v>
      </c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575"/>
    </row>
    <row r="280" spans="1:23" ht="15.75" customHeight="1">
      <c r="A280" s="709" t="s">
        <v>2305</v>
      </c>
      <c r="B280" s="710" t="s">
        <v>2306</v>
      </c>
      <c r="C280" s="74" t="s">
        <v>1929</v>
      </c>
      <c r="D280" s="64">
        <v>3.75</v>
      </c>
      <c r="E280" s="64">
        <v>12.18</v>
      </c>
      <c r="F280" s="713"/>
      <c r="G280" s="299"/>
      <c r="H280" s="198">
        <f t="shared" si="11"/>
        <v>0</v>
      </c>
      <c r="I280" s="712">
        <v>5713799316508</v>
      </c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575"/>
    </row>
    <row r="281" spans="1:23" ht="15.75" customHeight="1">
      <c r="A281" s="709" t="s">
        <v>2307</v>
      </c>
      <c r="B281" s="710" t="s">
        <v>2308</v>
      </c>
      <c r="C281" s="74" t="s">
        <v>1929</v>
      </c>
      <c r="D281" s="64">
        <v>3.75</v>
      </c>
      <c r="E281" s="64">
        <v>12.18</v>
      </c>
      <c r="F281" s="713"/>
      <c r="G281" s="299"/>
      <c r="H281" s="198">
        <f t="shared" si="11"/>
        <v>0</v>
      </c>
      <c r="I281" s="712">
        <v>5713799316607</v>
      </c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575"/>
    </row>
    <row r="282" spans="1:23" ht="15.75" customHeight="1">
      <c r="A282" s="709" t="s">
        <v>2309</v>
      </c>
      <c r="B282" s="710" t="s">
        <v>2310</v>
      </c>
      <c r="C282" s="74" t="s">
        <v>1929</v>
      </c>
      <c r="D282" s="64">
        <v>3.75</v>
      </c>
      <c r="E282" s="64">
        <v>12.18</v>
      </c>
      <c r="F282" s="713"/>
      <c r="G282" s="299"/>
      <c r="H282" s="198">
        <f t="shared" si="11"/>
        <v>0</v>
      </c>
      <c r="I282" s="712">
        <v>5713799316706</v>
      </c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575"/>
    </row>
    <row r="283" spans="1:23" ht="15.75" customHeight="1">
      <c r="A283" s="709" t="s">
        <v>2311</v>
      </c>
      <c r="B283" s="710" t="s">
        <v>2312</v>
      </c>
      <c r="C283" s="74" t="s">
        <v>1929</v>
      </c>
      <c r="D283" s="64">
        <v>3.75</v>
      </c>
      <c r="E283" s="64">
        <v>12.18</v>
      </c>
      <c r="F283" s="713"/>
      <c r="G283" s="299"/>
      <c r="H283" s="198">
        <f t="shared" si="11"/>
        <v>0</v>
      </c>
      <c r="I283" s="712">
        <v>5713799316805</v>
      </c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575"/>
    </row>
    <row r="284" spans="1:23" ht="15.75" customHeight="1">
      <c r="A284" s="709" t="s">
        <v>2313</v>
      </c>
      <c r="B284" s="710" t="s">
        <v>2314</v>
      </c>
      <c r="C284" s="74" t="s">
        <v>1929</v>
      </c>
      <c r="D284" s="64">
        <v>3.75</v>
      </c>
      <c r="E284" s="64">
        <v>12.18</v>
      </c>
      <c r="F284" s="713"/>
      <c r="G284" s="299"/>
      <c r="H284" s="198">
        <f t="shared" si="11"/>
        <v>0</v>
      </c>
      <c r="I284" s="712">
        <v>5713799316904</v>
      </c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575"/>
    </row>
    <row r="285" spans="1:23" ht="15.75" customHeight="1">
      <c r="A285" s="709" t="s">
        <v>2315</v>
      </c>
      <c r="B285" s="710" t="s">
        <v>2316</v>
      </c>
      <c r="C285" s="74" t="s">
        <v>1929</v>
      </c>
      <c r="D285" s="64">
        <v>3.75</v>
      </c>
      <c r="E285" s="64">
        <v>12.18</v>
      </c>
      <c r="F285" s="713"/>
      <c r="G285" s="299"/>
      <c r="H285" s="198">
        <f t="shared" si="11"/>
        <v>0</v>
      </c>
      <c r="I285" s="712">
        <v>5713799317000</v>
      </c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575"/>
    </row>
    <row r="286" spans="1:23" ht="15.75" customHeight="1">
      <c r="A286" s="709" t="s">
        <v>2317</v>
      </c>
      <c r="B286" s="710" t="s">
        <v>2318</v>
      </c>
      <c r="C286" s="74" t="s">
        <v>1929</v>
      </c>
      <c r="D286" s="64">
        <v>3.75</v>
      </c>
      <c r="E286" s="64">
        <v>12.18</v>
      </c>
      <c r="F286" s="713"/>
      <c r="G286" s="299"/>
      <c r="H286" s="198">
        <f t="shared" si="11"/>
        <v>0</v>
      </c>
      <c r="I286" s="712">
        <v>5713799317109</v>
      </c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575"/>
    </row>
    <row r="287" spans="1:23" ht="15.75" customHeight="1">
      <c r="A287" s="709" t="s">
        <v>2319</v>
      </c>
      <c r="B287" s="710" t="s">
        <v>2320</v>
      </c>
      <c r="C287" s="74" t="s">
        <v>1929</v>
      </c>
      <c r="D287" s="64">
        <v>3.75</v>
      </c>
      <c r="E287" s="64">
        <v>12.18</v>
      </c>
      <c r="F287" s="713"/>
      <c r="G287" s="299"/>
      <c r="H287" s="198">
        <f t="shared" si="11"/>
        <v>0</v>
      </c>
      <c r="I287" s="712">
        <v>5713799317208</v>
      </c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575"/>
    </row>
    <row r="288" spans="1:23" ht="15.75" customHeight="1">
      <c r="A288" s="709" t="s">
        <v>2321</v>
      </c>
      <c r="B288" s="710" t="s">
        <v>2322</v>
      </c>
      <c r="C288" s="74" t="s">
        <v>1929</v>
      </c>
      <c r="D288" s="64">
        <v>3.75</v>
      </c>
      <c r="E288" s="64">
        <v>12.18</v>
      </c>
      <c r="F288" s="713"/>
      <c r="G288" s="299"/>
      <c r="H288" s="198">
        <f t="shared" si="11"/>
        <v>0</v>
      </c>
      <c r="I288" s="712">
        <v>5713799317307</v>
      </c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575"/>
    </row>
    <row r="289" spans="1:23" ht="15.75" customHeight="1">
      <c r="A289" s="709" t="s">
        <v>2323</v>
      </c>
      <c r="B289" s="710" t="s">
        <v>2324</v>
      </c>
      <c r="C289" s="74" t="s">
        <v>1929</v>
      </c>
      <c r="D289" s="64">
        <v>3.75</v>
      </c>
      <c r="E289" s="64">
        <v>12.18</v>
      </c>
      <c r="F289" s="713"/>
      <c r="G289" s="299"/>
      <c r="H289" s="198">
        <f t="shared" si="11"/>
        <v>0</v>
      </c>
      <c r="I289" s="712">
        <v>5713799317406</v>
      </c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575"/>
    </row>
    <row r="290" spans="1:23" ht="15.75" customHeight="1">
      <c r="A290" s="709" t="s">
        <v>2325</v>
      </c>
      <c r="B290" s="710" t="s">
        <v>2326</v>
      </c>
      <c r="C290" s="74" t="s">
        <v>1929</v>
      </c>
      <c r="D290" s="64">
        <v>3.75</v>
      </c>
      <c r="E290" s="64">
        <v>12.18</v>
      </c>
      <c r="F290" s="713"/>
      <c r="G290" s="299"/>
      <c r="H290" s="198">
        <f t="shared" si="11"/>
        <v>0</v>
      </c>
      <c r="I290" s="712">
        <v>5713799317505</v>
      </c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575"/>
    </row>
    <row r="291" spans="1:23" ht="15.75" customHeight="1">
      <c r="A291" s="709" t="s">
        <v>2327</v>
      </c>
      <c r="B291" s="710" t="s">
        <v>2328</v>
      </c>
      <c r="C291" s="74" t="s">
        <v>1929</v>
      </c>
      <c r="D291" s="64">
        <v>3.75</v>
      </c>
      <c r="E291" s="64">
        <v>12.18</v>
      </c>
      <c r="F291" s="713"/>
      <c r="G291" s="299"/>
      <c r="H291" s="198">
        <f t="shared" si="11"/>
        <v>0</v>
      </c>
      <c r="I291" s="712">
        <v>5713799317604</v>
      </c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575"/>
    </row>
    <row r="292" spans="1:23" ht="15.75" customHeight="1">
      <c r="A292" s="709" t="s">
        <v>2329</v>
      </c>
      <c r="B292" s="710" t="s">
        <v>2330</v>
      </c>
      <c r="C292" s="74" t="s">
        <v>1929</v>
      </c>
      <c r="D292" s="64">
        <v>3.75</v>
      </c>
      <c r="E292" s="64">
        <v>12.18</v>
      </c>
      <c r="F292" s="713"/>
      <c r="G292" s="299"/>
      <c r="H292" s="198">
        <f t="shared" si="11"/>
        <v>0</v>
      </c>
      <c r="I292" s="712">
        <v>5713799317703</v>
      </c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575"/>
    </row>
    <row r="293" spans="1:23" ht="15.75" customHeight="1">
      <c r="A293" s="709" t="s">
        <v>2331</v>
      </c>
      <c r="B293" s="710" t="s">
        <v>2332</v>
      </c>
      <c r="C293" s="74" t="s">
        <v>1929</v>
      </c>
      <c r="D293" s="64">
        <v>3.75</v>
      </c>
      <c r="E293" s="64">
        <v>12.18</v>
      </c>
      <c r="F293" s="713"/>
      <c r="G293" s="299"/>
      <c r="H293" s="198">
        <f t="shared" si="11"/>
        <v>0</v>
      </c>
      <c r="I293" s="712">
        <v>5713799317802</v>
      </c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575"/>
    </row>
    <row r="294" spans="1:23" ht="15.75" customHeight="1">
      <c r="A294" s="709" t="s">
        <v>2333</v>
      </c>
      <c r="B294" s="710" t="s">
        <v>2334</v>
      </c>
      <c r="C294" s="74" t="s">
        <v>1929</v>
      </c>
      <c r="D294" s="64">
        <v>3.75</v>
      </c>
      <c r="E294" s="64">
        <v>12.18</v>
      </c>
      <c r="F294" s="713"/>
      <c r="G294" s="299"/>
      <c r="H294" s="198">
        <f t="shared" si="11"/>
        <v>0</v>
      </c>
      <c r="I294" s="712">
        <v>5713799317901</v>
      </c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575"/>
    </row>
    <row r="295" spans="1:23" ht="15.75" customHeight="1">
      <c r="A295" s="709" t="s">
        <v>2335</v>
      </c>
      <c r="B295" s="710" t="s">
        <v>2336</v>
      </c>
      <c r="C295" s="74" t="s">
        <v>1929</v>
      </c>
      <c r="D295" s="64">
        <v>3.75</v>
      </c>
      <c r="E295" s="64">
        <v>12.18</v>
      </c>
      <c r="F295" s="713"/>
      <c r="G295" s="299"/>
      <c r="H295" s="198">
        <f t="shared" si="11"/>
        <v>0</v>
      </c>
      <c r="I295" s="712">
        <v>5713799318007</v>
      </c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575"/>
    </row>
    <row r="296" spans="1:23" ht="15.75" customHeight="1">
      <c r="A296" s="465" t="s">
        <v>2337</v>
      </c>
      <c r="B296" s="562"/>
      <c r="C296" s="714"/>
      <c r="D296" s="715"/>
      <c r="E296" s="715"/>
      <c r="F296" s="716"/>
      <c r="G296" s="716"/>
      <c r="H296" s="715"/>
      <c r="I296" s="717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575"/>
    </row>
    <row r="297" spans="1:23" ht="15.75" customHeight="1">
      <c r="A297" s="718" t="s">
        <v>2338</v>
      </c>
      <c r="B297" s="719" t="s">
        <v>2339</v>
      </c>
      <c r="C297" s="74" t="s">
        <v>1929</v>
      </c>
      <c r="D297" s="720">
        <v>3.75</v>
      </c>
      <c r="E297" s="720">
        <v>12.18</v>
      </c>
      <c r="F297" s="721"/>
      <c r="G297" s="722"/>
      <c r="H297" s="720">
        <f t="shared" ref="H297:H314" si="12">E297*G297</f>
        <v>0</v>
      </c>
      <c r="I297" s="65">
        <v>5713799318106</v>
      </c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575"/>
    </row>
    <row r="298" spans="1:23" ht="15.75" customHeight="1">
      <c r="A298" s="718" t="s">
        <v>2340</v>
      </c>
      <c r="B298" s="719" t="s">
        <v>2341</v>
      </c>
      <c r="C298" s="74" t="s">
        <v>1929</v>
      </c>
      <c r="D298" s="720">
        <v>3.75</v>
      </c>
      <c r="E298" s="720">
        <v>12.18</v>
      </c>
      <c r="F298" s="721"/>
      <c r="G298" s="722"/>
      <c r="H298" s="720">
        <f t="shared" si="12"/>
        <v>0</v>
      </c>
      <c r="I298" s="65">
        <v>5713799318205</v>
      </c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575"/>
    </row>
    <row r="299" spans="1:23" ht="15.75" customHeight="1">
      <c r="A299" s="718" t="s">
        <v>2342</v>
      </c>
      <c r="B299" s="719" t="s">
        <v>2343</v>
      </c>
      <c r="C299" s="74" t="s">
        <v>1929</v>
      </c>
      <c r="D299" s="720">
        <v>3.75</v>
      </c>
      <c r="E299" s="720">
        <v>12.18</v>
      </c>
      <c r="F299" s="721"/>
      <c r="G299" s="722"/>
      <c r="H299" s="720">
        <f t="shared" si="12"/>
        <v>0</v>
      </c>
      <c r="I299" s="65">
        <v>5713799318304</v>
      </c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575"/>
    </row>
    <row r="300" spans="1:23" ht="15.75" customHeight="1">
      <c r="A300" s="718" t="s">
        <v>2344</v>
      </c>
      <c r="B300" s="719" t="s">
        <v>2345</v>
      </c>
      <c r="C300" s="74" t="s">
        <v>1929</v>
      </c>
      <c r="D300" s="720">
        <v>3.75</v>
      </c>
      <c r="E300" s="720">
        <v>12.18</v>
      </c>
      <c r="F300" s="721"/>
      <c r="G300" s="722"/>
      <c r="H300" s="720">
        <f t="shared" si="12"/>
        <v>0</v>
      </c>
      <c r="I300" s="65">
        <v>5713799318403</v>
      </c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575"/>
    </row>
    <row r="301" spans="1:23" ht="15.75" customHeight="1">
      <c r="A301" s="718" t="s">
        <v>2346</v>
      </c>
      <c r="B301" s="719" t="s">
        <v>2347</v>
      </c>
      <c r="C301" s="74" t="s">
        <v>1929</v>
      </c>
      <c r="D301" s="720">
        <v>3.75</v>
      </c>
      <c r="E301" s="720">
        <v>12.18</v>
      </c>
      <c r="F301" s="721"/>
      <c r="G301" s="722"/>
      <c r="H301" s="720">
        <f t="shared" si="12"/>
        <v>0</v>
      </c>
      <c r="I301" s="65">
        <v>5713799318502</v>
      </c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575"/>
    </row>
    <row r="302" spans="1:23" ht="15.75" customHeight="1">
      <c r="A302" s="718" t="s">
        <v>2348</v>
      </c>
      <c r="B302" s="719" t="s">
        <v>2349</v>
      </c>
      <c r="C302" s="74" t="s">
        <v>1929</v>
      </c>
      <c r="D302" s="720">
        <v>3.75</v>
      </c>
      <c r="E302" s="720">
        <v>12.18</v>
      </c>
      <c r="F302" s="721"/>
      <c r="G302" s="722"/>
      <c r="H302" s="720">
        <f t="shared" si="12"/>
        <v>0</v>
      </c>
      <c r="I302" s="65">
        <v>5713799318601</v>
      </c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575"/>
    </row>
    <row r="303" spans="1:23" ht="15.75" customHeight="1">
      <c r="A303" s="718" t="s">
        <v>2350</v>
      </c>
      <c r="B303" s="719" t="s">
        <v>2351</v>
      </c>
      <c r="C303" s="74" t="s">
        <v>1929</v>
      </c>
      <c r="D303" s="720">
        <v>3.75</v>
      </c>
      <c r="E303" s="720">
        <v>12.18</v>
      </c>
      <c r="F303" s="721"/>
      <c r="G303" s="722"/>
      <c r="H303" s="720">
        <f t="shared" si="12"/>
        <v>0</v>
      </c>
      <c r="I303" s="65">
        <v>5713799318700</v>
      </c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575"/>
    </row>
    <row r="304" spans="1:23" ht="15.75" customHeight="1">
      <c r="A304" s="718" t="s">
        <v>2352</v>
      </c>
      <c r="B304" s="719" t="s">
        <v>2353</v>
      </c>
      <c r="C304" s="74" t="s">
        <v>1929</v>
      </c>
      <c r="D304" s="720">
        <v>3.75</v>
      </c>
      <c r="E304" s="720">
        <v>12.18</v>
      </c>
      <c r="F304" s="721"/>
      <c r="G304" s="722"/>
      <c r="H304" s="720">
        <f t="shared" si="12"/>
        <v>0</v>
      </c>
      <c r="I304" s="65">
        <v>5713799318809</v>
      </c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575"/>
    </row>
    <row r="305" spans="1:23" ht="15.75" customHeight="1">
      <c r="A305" s="718" t="s">
        <v>2354</v>
      </c>
      <c r="B305" s="719" t="s">
        <v>2355</v>
      </c>
      <c r="C305" s="74" t="s">
        <v>1929</v>
      </c>
      <c r="D305" s="720">
        <v>3.75</v>
      </c>
      <c r="E305" s="720">
        <v>12.18</v>
      </c>
      <c r="F305" s="721"/>
      <c r="G305" s="722"/>
      <c r="H305" s="720">
        <f t="shared" si="12"/>
        <v>0</v>
      </c>
      <c r="I305" s="65">
        <v>5713799318908</v>
      </c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575"/>
    </row>
    <row r="306" spans="1:23" ht="15.75" customHeight="1">
      <c r="A306" s="718" t="s">
        <v>2356</v>
      </c>
      <c r="B306" s="719" t="s">
        <v>2357</v>
      </c>
      <c r="C306" s="74" t="s">
        <v>1929</v>
      </c>
      <c r="D306" s="720">
        <v>3.75</v>
      </c>
      <c r="E306" s="720">
        <v>12.18</v>
      </c>
      <c r="F306" s="721"/>
      <c r="G306" s="722"/>
      <c r="H306" s="720">
        <f t="shared" si="12"/>
        <v>0</v>
      </c>
      <c r="I306" s="65">
        <v>5713799319004</v>
      </c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575"/>
    </row>
    <row r="307" spans="1:23" ht="15.75" customHeight="1">
      <c r="A307" s="718" t="s">
        <v>2358</v>
      </c>
      <c r="B307" s="719" t="s">
        <v>2359</v>
      </c>
      <c r="C307" s="74" t="s">
        <v>1929</v>
      </c>
      <c r="D307" s="720">
        <v>3.75</v>
      </c>
      <c r="E307" s="720">
        <v>12.18</v>
      </c>
      <c r="F307" s="721"/>
      <c r="G307" s="722"/>
      <c r="H307" s="720">
        <f t="shared" si="12"/>
        <v>0</v>
      </c>
      <c r="I307" s="65">
        <v>5713799319103</v>
      </c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575"/>
    </row>
    <row r="308" spans="1:23" ht="15.75" customHeight="1">
      <c r="A308" s="718" t="s">
        <v>2360</v>
      </c>
      <c r="B308" s="719" t="s">
        <v>2361</v>
      </c>
      <c r="C308" s="74" t="s">
        <v>1929</v>
      </c>
      <c r="D308" s="720">
        <v>3.75</v>
      </c>
      <c r="E308" s="720">
        <v>12.18</v>
      </c>
      <c r="F308" s="721"/>
      <c r="G308" s="722"/>
      <c r="H308" s="720">
        <f t="shared" si="12"/>
        <v>0</v>
      </c>
      <c r="I308" s="65">
        <v>5713799319202</v>
      </c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575"/>
    </row>
    <row r="309" spans="1:23" ht="15.75" customHeight="1">
      <c r="A309" s="718" t="s">
        <v>2362</v>
      </c>
      <c r="B309" s="719" t="s">
        <v>2363</v>
      </c>
      <c r="C309" s="74" t="s">
        <v>1929</v>
      </c>
      <c r="D309" s="720">
        <v>3.75</v>
      </c>
      <c r="E309" s="720">
        <v>12.18</v>
      </c>
      <c r="F309" s="721"/>
      <c r="G309" s="722"/>
      <c r="H309" s="720">
        <f t="shared" si="12"/>
        <v>0</v>
      </c>
      <c r="I309" s="65">
        <v>5713799319301</v>
      </c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575"/>
    </row>
    <row r="310" spans="1:23" ht="15.75" customHeight="1">
      <c r="A310" s="718" t="s">
        <v>2364</v>
      </c>
      <c r="B310" s="719" t="s">
        <v>2365</v>
      </c>
      <c r="C310" s="74" t="s">
        <v>1929</v>
      </c>
      <c r="D310" s="720">
        <v>3.75</v>
      </c>
      <c r="E310" s="720">
        <v>12.18</v>
      </c>
      <c r="F310" s="721"/>
      <c r="G310" s="722"/>
      <c r="H310" s="720">
        <f t="shared" si="12"/>
        <v>0</v>
      </c>
      <c r="I310" s="65">
        <v>5713799319400</v>
      </c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575"/>
    </row>
    <row r="311" spans="1:23" ht="15.75" customHeight="1">
      <c r="A311" s="718" t="s">
        <v>2366</v>
      </c>
      <c r="B311" s="719" t="s">
        <v>2367</v>
      </c>
      <c r="C311" s="74" t="s">
        <v>1929</v>
      </c>
      <c r="D311" s="720">
        <v>3.75</v>
      </c>
      <c r="E311" s="720">
        <v>12.18</v>
      </c>
      <c r="F311" s="721"/>
      <c r="G311" s="722"/>
      <c r="H311" s="720">
        <f t="shared" si="12"/>
        <v>0</v>
      </c>
      <c r="I311" s="65">
        <v>5713799319509</v>
      </c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575"/>
    </row>
    <row r="312" spans="1:23" ht="15.75" customHeight="1">
      <c r="A312" s="723" t="s">
        <v>2368</v>
      </c>
      <c r="B312" s="724" t="s">
        <v>2369</v>
      </c>
      <c r="C312" s="74" t="s">
        <v>1929</v>
      </c>
      <c r="D312" s="64">
        <v>3.75</v>
      </c>
      <c r="E312" s="64">
        <v>12.18</v>
      </c>
      <c r="F312" s="725"/>
      <c r="G312" s="234"/>
      <c r="H312" s="64">
        <f t="shared" si="12"/>
        <v>0</v>
      </c>
      <c r="I312" s="65">
        <v>5713799319608</v>
      </c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575"/>
    </row>
    <row r="313" spans="1:23" ht="15.75" customHeight="1">
      <c r="A313" s="723" t="s">
        <v>2370</v>
      </c>
      <c r="B313" s="724" t="s">
        <v>2371</v>
      </c>
      <c r="C313" s="74" t="s">
        <v>1929</v>
      </c>
      <c r="D313" s="64">
        <v>3.75</v>
      </c>
      <c r="E313" s="64">
        <v>12.18</v>
      </c>
      <c r="F313" s="725"/>
      <c r="G313" s="234"/>
      <c r="H313" s="64">
        <f t="shared" si="12"/>
        <v>0</v>
      </c>
      <c r="I313" s="65">
        <v>5713799319707</v>
      </c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575"/>
    </row>
    <row r="314" spans="1:23" ht="15.75" customHeight="1">
      <c r="A314" s="723" t="s">
        <v>2372</v>
      </c>
      <c r="B314" s="724" t="s">
        <v>2373</v>
      </c>
      <c r="C314" s="74" t="s">
        <v>1929</v>
      </c>
      <c r="D314" s="64">
        <v>3.75</v>
      </c>
      <c r="E314" s="64">
        <v>12.18</v>
      </c>
      <c r="F314" s="725"/>
      <c r="G314" s="234"/>
      <c r="H314" s="64">
        <f t="shared" si="12"/>
        <v>0</v>
      </c>
      <c r="I314" s="65">
        <v>5713799319806</v>
      </c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575"/>
    </row>
    <row r="315" spans="1:23" ht="15.75" customHeight="1">
      <c r="A315" s="465" t="s">
        <v>2374</v>
      </c>
      <c r="B315" s="562"/>
      <c r="C315" s="714"/>
      <c r="D315" s="715"/>
      <c r="E315" s="715"/>
      <c r="F315" s="716"/>
      <c r="G315" s="716"/>
      <c r="H315" s="715"/>
      <c r="I315" s="717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575"/>
    </row>
    <row r="316" spans="1:23" ht="15.75" customHeight="1">
      <c r="A316" s="718" t="s">
        <v>2375</v>
      </c>
      <c r="B316" s="719" t="s">
        <v>2376</v>
      </c>
      <c r="C316" s="726" t="s">
        <v>1929</v>
      </c>
      <c r="D316" s="720">
        <v>3.75</v>
      </c>
      <c r="E316" s="720">
        <v>12.18</v>
      </c>
      <c r="F316" s="721"/>
      <c r="G316" s="722"/>
      <c r="H316" s="720">
        <f t="shared" ref="H316:H333" si="13">E316*G316</f>
        <v>0</v>
      </c>
      <c r="I316" s="65">
        <v>5713799319905</v>
      </c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575"/>
    </row>
    <row r="317" spans="1:23" ht="15.75" customHeight="1">
      <c r="A317" s="718" t="s">
        <v>2377</v>
      </c>
      <c r="B317" s="719" t="s">
        <v>2378</v>
      </c>
      <c r="C317" s="726" t="s">
        <v>1929</v>
      </c>
      <c r="D317" s="720">
        <v>3.75</v>
      </c>
      <c r="E317" s="720">
        <v>12.18</v>
      </c>
      <c r="F317" s="721"/>
      <c r="G317" s="722"/>
      <c r="H317" s="720">
        <f t="shared" si="13"/>
        <v>0</v>
      </c>
      <c r="I317" s="65">
        <v>5713799320000</v>
      </c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575"/>
    </row>
    <row r="318" spans="1:23" ht="15.75" customHeight="1">
      <c r="A318" s="718" t="s">
        <v>2379</v>
      </c>
      <c r="B318" s="719" t="s">
        <v>2380</v>
      </c>
      <c r="C318" s="726" t="s">
        <v>1929</v>
      </c>
      <c r="D318" s="720">
        <v>3.75</v>
      </c>
      <c r="E318" s="720">
        <v>12.18</v>
      </c>
      <c r="F318" s="721"/>
      <c r="G318" s="722"/>
      <c r="H318" s="720">
        <f t="shared" si="13"/>
        <v>0</v>
      </c>
      <c r="I318" s="65">
        <v>5713799320109</v>
      </c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575"/>
    </row>
    <row r="319" spans="1:23" ht="15.75" customHeight="1">
      <c r="A319" s="718" t="s">
        <v>2381</v>
      </c>
      <c r="B319" s="719" t="s">
        <v>2382</v>
      </c>
      <c r="C319" s="726" t="s">
        <v>1929</v>
      </c>
      <c r="D319" s="720">
        <v>3.75</v>
      </c>
      <c r="E319" s="720">
        <v>12.18</v>
      </c>
      <c r="F319" s="721"/>
      <c r="G319" s="722"/>
      <c r="H319" s="720">
        <f t="shared" si="13"/>
        <v>0</v>
      </c>
      <c r="I319" s="65">
        <v>5713799320208</v>
      </c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575"/>
    </row>
    <row r="320" spans="1:23" ht="15.75" customHeight="1">
      <c r="A320" s="718" t="s">
        <v>2383</v>
      </c>
      <c r="B320" s="719" t="s">
        <v>2384</v>
      </c>
      <c r="C320" s="726" t="s">
        <v>1929</v>
      </c>
      <c r="D320" s="720">
        <v>3.75</v>
      </c>
      <c r="E320" s="720">
        <v>12.18</v>
      </c>
      <c r="F320" s="721"/>
      <c r="G320" s="722"/>
      <c r="H320" s="720">
        <f t="shared" si="13"/>
        <v>0</v>
      </c>
      <c r="I320" s="65">
        <v>5713799320307</v>
      </c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575"/>
    </row>
    <row r="321" spans="1:23" ht="15.75" customHeight="1">
      <c r="A321" s="718" t="s">
        <v>2385</v>
      </c>
      <c r="B321" s="719" t="s">
        <v>2386</v>
      </c>
      <c r="C321" s="726" t="s">
        <v>1929</v>
      </c>
      <c r="D321" s="720">
        <v>3.75</v>
      </c>
      <c r="E321" s="720">
        <v>12.18</v>
      </c>
      <c r="F321" s="721"/>
      <c r="G321" s="722"/>
      <c r="H321" s="720">
        <f t="shared" si="13"/>
        <v>0</v>
      </c>
      <c r="I321" s="65">
        <v>5713799320406</v>
      </c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575"/>
    </row>
    <row r="322" spans="1:23" ht="15.75" customHeight="1">
      <c r="A322" s="718" t="s">
        <v>2387</v>
      </c>
      <c r="B322" s="719" t="s">
        <v>2388</v>
      </c>
      <c r="C322" s="726" t="s">
        <v>1929</v>
      </c>
      <c r="D322" s="720">
        <v>3.75</v>
      </c>
      <c r="E322" s="720">
        <v>12.18</v>
      </c>
      <c r="F322" s="721"/>
      <c r="G322" s="722"/>
      <c r="H322" s="720">
        <f t="shared" si="13"/>
        <v>0</v>
      </c>
      <c r="I322" s="65">
        <v>5713799320505</v>
      </c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575"/>
    </row>
    <row r="323" spans="1:23" ht="15.75" customHeight="1">
      <c r="A323" s="718" t="s">
        <v>2389</v>
      </c>
      <c r="B323" s="719" t="s">
        <v>2390</v>
      </c>
      <c r="C323" s="726" t="s">
        <v>1929</v>
      </c>
      <c r="D323" s="720">
        <v>3.75</v>
      </c>
      <c r="E323" s="720">
        <v>12.18</v>
      </c>
      <c r="F323" s="721"/>
      <c r="G323" s="722"/>
      <c r="H323" s="720">
        <f t="shared" si="13"/>
        <v>0</v>
      </c>
      <c r="I323" s="65">
        <v>5713799320604</v>
      </c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575"/>
    </row>
    <row r="324" spans="1:23" ht="15.75" customHeight="1">
      <c r="A324" s="718" t="s">
        <v>2391</v>
      </c>
      <c r="B324" s="719" t="s">
        <v>2392</v>
      </c>
      <c r="C324" s="726" t="s">
        <v>1929</v>
      </c>
      <c r="D324" s="720">
        <v>3.75</v>
      </c>
      <c r="E324" s="720">
        <v>12.18</v>
      </c>
      <c r="F324" s="721"/>
      <c r="G324" s="722"/>
      <c r="H324" s="720">
        <f t="shared" si="13"/>
        <v>0</v>
      </c>
      <c r="I324" s="65">
        <v>5713799320703</v>
      </c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575"/>
    </row>
    <row r="325" spans="1:23" ht="15.75" customHeight="1">
      <c r="A325" s="718" t="s">
        <v>2393</v>
      </c>
      <c r="B325" s="719" t="s">
        <v>2394</v>
      </c>
      <c r="C325" s="726" t="s">
        <v>1929</v>
      </c>
      <c r="D325" s="720">
        <v>3.75</v>
      </c>
      <c r="E325" s="720">
        <v>12.18</v>
      </c>
      <c r="F325" s="721"/>
      <c r="G325" s="722"/>
      <c r="H325" s="720">
        <f t="shared" si="13"/>
        <v>0</v>
      </c>
      <c r="I325" s="65">
        <v>5713799320802</v>
      </c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575"/>
    </row>
    <row r="326" spans="1:23" ht="15.75" customHeight="1">
      <c r="A326" s="718" t="s">
        <v>2395</v>
      </c>
      <c r="B326" s="719" t="s">
        <v>2396</v>
      </c>
      <c r="C326" s="726" t="s">
        <v>1929</v>
      </c>
      <c r="D326" s="720">
        <v>3.75</v>
      </c>
      <c r="E326" s="720">
        <v>12.18</v>
      </c>
      <c r="F326" s="721"/>
      <c r="G326" s="722"/>
      <c r="H326" s="720">
        <f t="shared" si="13"/>
        <v>0</v>
      </c>
      <c r="I326" s="65">
        <v>5713799320901</v>
      </c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575"/>
    </row>
    <row r="327" spans="1:23" ht="15.75" customHeight="1">
      <c r="A327" s="718" t="s">
        <v>2397</v>
      </c>
      <c r="B327" s="719" t="s">
        <v>2398</v>
      </c>
      <c r="C327" s="726" t="s">
        <v>1929</v>
      </c>
      <c r="D327" s="720">
        <v>3.75</v>
      </c>
      <c r="E327" s="720">
        <v>12.18</v>
      </c>
      <c r="F327" s="721"/>
      <c r="G327" s="722"/>
      <c r="H327" s="720">
        <f t="shared" si="13"/>
        <v>0</v>
      </c>
      <c r="I327" s="65">
        <v>5713799321007</v>
      </c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575"/>
    </row>
    <row r="328" spans="1:23" ht="15.75" customHeight="1">
      <c r="A328" s="718" t="s">
        <v>2399</v>
      </c>
      <c r="B328" s="719" t="s">
        <v>2400</v>
      </c>
      <c r="C328" s="726" t="s">
        <v>1929</v>
      </c>
      <c r="D328" s="720">
        <v>3.75</v>
      </c>
      <c r="E328" s="720">
        <v>12.18</v>
      </c>
      <c r="F328" s="721"/>
      <c r="G328" s="722"/>
      <c r="H328" s="720">
        <f t="shared" si="13"/>
        <v>0</v>
      </c>
      <c r="I328" s="65">
        <v>5713799321106</v>
      </c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575"/>
    </row>
    <row r="329" spans="1:23" ht="15.75" customHeight="1">
      <c r="A329" s="718" t="s">
        <v>2401</v>
      </c>
      <c r="B329" s="719" t="s">
        <v>2402</v>
      </c>
      <c r="C329" s="726" t="s">
        <v>1929</v>
      </c>
      <c r="D329" s="720">
        <v>3.75</v>
      </c>
      <c r="E329" s="720">
        <v>12.18</v>
      </c>
      <c r="F329" s="721"/>
      <c r="G329" s="722"/>
      <c r="H329" s="720">
        <f t="shared" si="13"/>
        <v>0</v>
      </c>
      <c r="I329" s="65">
        <v>5713799321205</v>
      </c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575"/>
    </row>
    <row r="330" spans="1:23" ht="15.75" customHeight="1">
      <c r="A330" s="718" t="s">
        <v>2403</v>
      </c>
      <c r="B330" s="719" t="s">
        <v>2404</v>
      </c>
      <c r="C330" s="726" t="s">
        <v>1929</v>
      </c>
      <c r="D330" s="720">
        <v>3.75</v>
      </c>
      <c r="E330" s="720">
        <v>12.18</v>
      </c>
      <c r="F330" s="721"/>
      <c r="G330" s="722"/>
      <c r="H330" s="720">
        <f t="shared" si="13"/>
        <v>0</v>
      </c>
      <c r="I330" s="65">
        <v>5713799321304</v>
      </c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575"/>
    </row>
    <row r="331" spans="1:23" ht="15.75" customHeight="1">
      <c r="A331" s="718" t="s">
        <v>2405</v>
      </c>
      <c r="B331" s="719" t="s">
        <v>2406</v>
      </c>
      <c r="C331" s="726" t="s">
        <v>1929</v>
      </c>
      <c r="D331" s="720">
        <v>3.75</v>
      </c>
      <c r="E331" s="720">
        <v>12.18</v>
      </c>
      <c r="F331" s="721"/>
      <c r="G331" s="722"/>
      <c r="H331" s="720">
        <f t="shared" si="13"/>
        <v>0</v>
      </c>
      <c r="I331" s="65">
        <v>5713799321403</v>
      </c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575"/>
    </row>
    <row r="332" spans="1:23" ht="15.75" customHeight="1">
      <c r="A332" s="718" t="s">
        <v>2407</v>
      </c>
      <c r="B332" s="719" t="s">
        <v>2408</v>
      </c>
      <c r="C332" s="726" t="s">
        <v>1929</v>
      </c>
      <c r="D332" s="720">
        <v>3.75</v>
      </c>
      <c r="E332" s="720">
        <v>12.18</v>
      </c>
      <c r="F332" s="721"/>
      <c r="G332" s="722"/>
      <c r="H332" s="720">
        <f t="shared" si="13"/>
        <v>0</v>
      </c>
      <c r="I332" s="65">
        <v>5713799321502</v>
      </c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575"/>
    </row>
    <row r="333" spans="1:23" ht="15.75" customHeight="1">
      <c r="A333" s="718" t="s">
        <v>2409</v>
      </c>
      <c r="B333" s="719" t="s">
        <v>2410</v>
      </c>
      <c r="C333" s="726" t="s">
        <v>1929</v>
      </c>
      <c r="D333" s="720">
        <v>3.75</v>
      </c>
      <c r="E333" s="720">
        <v>12.18</v>
      </c>
      <c r="F333" s="721"/>
      <c r="G333" s="722"/>
      <c r="H333" s="720">
        <f t="shared" si="13"/>
        <v>0</v>
      </c>
      <c r="I333" s="65">
        <v>5713799321601</v>
      </c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575"/>
    </row>
    <row r="334" spans="1:23" ht="15.75" customHeight="1">
      <c r="A334" s="727" t="s">
        <v>2411</v>
      </c>
      <c r="B334" s="727"/>
      <c r="C334" s="696"/>
      <c r="D334" s="696"/>
      <c r="E334" s="728"/>
      <c r="F334" s="698"/>
      <c r="G334" s="698"/>
      <c r="H334" s="699"/>
      <c r="I334" s="699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575"/>
    </row>
    <row r="335" spans="1:23" ht="15.75" customHeight="1">
      <c r="A335" s="263" t="s">
        <v>2412</v>
      </c>
      <c r="B335" s="1180" t="s">
        <v>2413</v>
      </c>
      <c r="C335" s="74" t="s">
        <v>1929</v>
      </c>
      <c r="D335" s="64">
        <v>4.25</v>
      </c>
      <c r="E335" s="64">
        <v>13.8</v>
      </c>
      <c r="F335" s="729"/>
      <c r="G335" s="434"/>
      <c r="H335" s="64">
        <f t="shared" ref="H335:H366" si="14">SUM(E335*G335)</f>
        <v>0</v>
      </c>
      <c r="I335" s="201" t="s">
        <v>2414</v>
      </c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575"/>
    </row>
    <row r="336" spans="1:23" ht="15.75" customHeight="1">
      <c r="A336" s="730" t="s">
        <v>2415</v>
      </c>
      <c r="B336" s="435" t="s">
        <v>2416</v>
      </c>
      <c r="C336" s="74" t="s">
        <v>1929</v>
      </c>
      <c r="D336" s="64">
        <v>4.25</v>
      </c>
      <c r="E336" s="64">
        <v>13.8</v>
      </c>
      <c r="F336" s="729"/>
      <c r="G336" s="434"/>
      <c r="H336" s="64">
        <f t="shared" si="14"/>
        <v>0</v>
      </c>
      <c r="I336" s="264" t="s">
        <v>2417</v>
      </c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575"/>
    </row>
    <row r="337" spans="1:23" ht="15.75" customHeight="1">
      <c r="A337" s="730" t="s">
        <v>2418</v>
      </c>
      <c r="B337" s="435" t="s">
        <v>2419</v>
      </c>
      <c r="C337" s="74" t="s">
        <v>1929</v>
      </c>
      <c r="D337" s="64">
        <v>4.25</v>
      </c>
      <c r="E337" s="64">
        <v>13.8</v>
      </c>
      <c r="F337" s="729"/>
      <c r="G337" s="434"/>
      <c r="H337" s="64">
        <f t="shared" si="14"/>
        <v>0</v>
      </c>
      <c r="I337" s="264" t="s">
        <v>2420</v>
      </c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575"/>
    </row>
    <row r="338" spans="1:23" ht="15.75" customHeight="1">
      <c r="A338" s="730" t="s">
        <v>2421</v>
      </c>
      <c r="B338" s="435" t="s">
        <v>2422</v>
      </c>
      <c r="C338" s="74" t="s">
        <v>1929</v>
      </c>
      <c r="D338" s="64">
        <v>4.25</v>
      </c>
      <c r="E338" s="64">
        <v>13.8</v>
      </c>
      <c r="F338" s="729"/>
      <c r="G338" s="434"/>
      <c r="H338" s="64">
        <f t="shared" si="14"/>
        <v>0</v>
      </c>
      <c r="I338" s="264" t="s">
        <v>2423</v>
      </c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575"/>
    </row>
    <row r="339" spans="1:23" ht="15.75" customHeight="1">
      <c r="A339" s="730" t="s">
        <v>2424</v>
      </c>
      <c r="B339" s="435" t="s">
        <v>2425</v>
      </c>
      <c r="C339" s="74" t="s">
        <v>1929</v>
      </c>
      <c r="D339" s="64">
        <v>4.25</v>
      </c>
      <c r="E339" s="64">
        <v>13.8</v>
      </c>
      <c r="F339" s="729"/>
      <c r="G339" s="434"/>
      <c r="H339" s="64">
        <f t="shared" si="14"/>
        <v>0</v>
      </c>
      <c r="I339" s="264" t="s">
        <v>2426</v>
      </c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575"/>
    </row>
    <row r="340" spans="1:23" ht="15.75" customHeight="1">
      <c r="A340" s="730" t="s">
        <v>2427</v>
      </c>
      <c r="B340" s="435" t="s">
        <v>2428</v>
      </c>
      <c r="C340" s="74" t="s">
        <v>1929</v>
      </c>
      <c r="D340" s="64">
        <v>4.25</v>
      </c>
      <c r="E340" s="64">
        <v>13.8</v>
      </c>
      <c r="F340" s="729"/>
      <c r="G340" s="434"/>
      <c r="H340" s="64">
        <f t="shared" si="14"/>
        <v>0</v>
      </c>
      <c r="I340" s="264" t="s">
        <v>2429</v>
      </c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575"/>
    </row>
    <row r="341" spans="1:23" ht="15.75" customHeight="1">
      <c r="A341" s="730" t="s">
        <v>2430</v>
      </c>
      <c r="B341" s="435" t="s">
        <v>2431</v>
      </c>
      <c r="C341" s="74" t="s">
        <v>1929</v>
      </c>
      <c r="D341" s="64">
        <v>4.25</v>
      </c>
      <c r="E341" s="64">
        <v>13.8</v>
      </c>
      <c r="F341" s="729"/>
      <c r="G341" s="434"/>
      <c r="H341" s="64">
        <f t="shared" si="14"/>
        <v>0</v>
      </c>
      <c r="I341" s="264" t="s">
        <v>2432</v>
      </c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575"/>
    </row>
    <row r="342" spans="1:23" ht="15.75" customHeight="1">
      <c r="A342" s="730" t="s">
        <v>2433</v>
      </c>
      <c r="B342" s="435" t="s">
        <v>2434</v>
      </c>
      <c r="C342" s="74" t="s">
        <v>1929</v>
      </c>
      <c r="D342" s="64">
        <v>4.25</v>
      </c>
      <c r="E342" s="64">
        <v>13.8</v>
      </c>
      <c r="F342" s="729"/>
      <c r="G342" s="434"/>
      <c r="H342" s="64">
        <f t="shared" si="14"/>
        <v>0</v>
      </c>
      <c r="I342" s="264" t="s">
        <v>2435</v>
      </c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575"/>
    </row>
    <row r="343" spans="1:23" ht="15.75" customHeight="1">
      <c r="A343" s="730" t="s">
        <v>2436</v>
      </c>
      <c r="B343" s="435" t="s">
        <v>2437</v>
      </c>
      <c r="C343" s="74" t="s">
        <v>1929</v>
      </c>
      <c r="D343" s="64">
        <v>4.25</v>
      </c>
      <c r="E343" s="64">
        <v>13.8</v>
      </c>
      <c r="F343" s="729"/>
      <c r="G343" s="434"/>
      <c r="H343" s="64">
        <f t="shared" si="14"/>
        <v>0</v>
      </c>
      <c r="I343" s="264" t="s">
        <v>2438</v>
      </c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575"/>
    </row>
    <row r="344" spans="1:23" ht="15.75" customHeight="1">
      <c r="A344" s="730" t="s">
        <v>2439</v>
      </c>
      <c r="B344" s="435" t="s">
        <v>2440</v>
      </c>
      <c r="C344" s="74" t="s">
        <v>1929</v>
      </c>
      <c r="D344" s="64">
        <v>4.25</v>
      </c>
      <c r="E344" s="64">
        <v>13.8</v>
      </c>
      <c r="F344" s="729"/>
      <c r="G344" s="434"/>
      <c r="H344" s="64">
        <f t="shared" si="14"/>
        <v>0</v>
      </c>
      <c r="I344" s="264" t="s">
        <v>2441</v>
      </c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575"/>
    </row>
    <row r="345" spans="1:23" ht="15.75" customHeight="1">
      <c r="A345" s="730" t="s">
        <v>2442</v>
      </c>
      <c r="B345" s="435" t="s">
        <v>2443</v>
      </c>
      <c r="C345" s="74" t="s">
        <v>1929</v>
      </c>
      <c r="D345" s="64">
        <v>4.25</v>
      </c>
      <c r="E345" s="64">
        <v>13.8</v>
      </c>
      <c r="F345" s="729"/>
      <c r="G345" s="434"/>
      <c r="H345" s="64">
        <f t="shared" si="14"/>
        <v>0</v>
      </c>
      <c r="I345" s="264" t="s">
        <v>2444</v>
      </c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575"/>
    </row>
    <row r="346" spans="1:23" ht="15.75" customHeight="1">
      <c r="A346" s="730" t="s">
        <v>2445</v>
      </c>
      <c r="B346" s="435" t="s">
        <v>2446</v>
      </c>
      <c r="C346" s="74" t="s">
        <v>1929</v>
      </c>
      <c r="D346" s="64">
        <v>4.25</v>
      </c>
      <c r="E346" s="64">
        <v>13.8</v>
      </c>
      <c r="F346" s="729"/>
      <c r="G346" s="434"/>
      <c r="H346" s="64">
        <f t="shared" si="14"/>
        <v>0</v>
      </c>
      <c r="I346" s="264" t="s">
        <v>2447</v>
      </c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575"/>
    </row>
    <row r="347" spans="1:23" ht="15.75" customHeight="1">
      <c r="A347" s="730" t="s">
        <v>2448</v>
      </c>
      <c r="B347" s="435" t="s">
        <v>2449</v>
      </c>
      <c r="C347" s="74" t="s">
        <v>1929</v>
      </c>
      <c r="D347" s="64">
        <v>4.25</v>
      </c>
      <c r="E347" s="64">
        <v>13.8</v>
      </c>
      <c r="F347" s="729"/>
      <c r="G347" s="434"/>
      <c r="H347" s="64">
        <f t="shared" si="14"/>
        <v>0</v>
      </c>
      <c r="I347" s="264" t="s">
        <v>2450</v>
      </c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575"/>
    </row>
    <row r="348" spans="1:23" ht="15.75" customHeight="1">
      <c r="A348" s="730" t="s">
        <v>2451</v>
      </c>
      <c r="B348" s="435" t="s">
        <v>2452</v>
      </c>
      <c r="C348" s="74" t="s">
        <v>1929</v>
      </c>
      <c r="D348" s="64">
        <v>4.25</v>
      </c>
      <c r="E348" s="64">
        <v>13.8</v>
      </c>
      <c r="F348" s="729"/>
      <c r="G348" s="434"/>
      <c r="H348" s="64">
        <f t="shared" si="14"/>
        <v>0</v>
      </c>
      <c r="I348" s="264" t="s">
        <v>2453</v>
      </c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575"/>
    </row>
    <row r="349" spans="1:23" ht="15.75" customHeight="1">
      <c r="A349" s="730" t="s">
        <v>2454</v>
      </c>
      <c r="B349" s="435" t="s">
        <v>2455</v>
      </c>
      <c r="C349" s="74" t="s">
        <v>1929</v>
      </c>
      <c r="D349" s="64">
        <v>4.25</v>
      </c>
      <c r="E349" s="64">
        <v>13.8</v>
      </c>
      <c r="F349" s="729"/>
      <c r="G349" s="434"/>
      <c r="H349" s="64">
        <f t="shared" si="14"/>
        <v>0</v>
      </c>
      <c r="I349" s="264" t="s">
        <v>2456</v>
      </c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575"/>
    </row>
    <row r="350" spans="1:23" ht="15.75" customHeight="1">
      <c r="A350" s="730" t="s">
        <v>2457</v>
      </c>
      <c r="B350" s="435" t="s">
        <v>2458</v>
      </c>
      <c r="C350" s="74" t="s">
        <v>1929</v>
      </c>
      <c r="D350" s="64">
        <v>4.25</v>
      </c>
      <c r="E350" s="64">
        <v>13.8</v>
      </c>
      <c r="F350" s="729"/>
      <c r="G350" s="434"/>
      <c r="H350" s="64">
        <f t="shared" si="14"/>
        <v>0</v>
      </c>
      <c r="I350" s="264" t="s">
        <v>2459</v>
      </c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575"/>
    </row>
    <row r="351" spans="1:23" ht="15.75" customHeight="1">
      <c r="A351" s="730" t="s">
        <v>2460</v>
      </c>
      <c r="B351" s="435" t="s">
        <v>2461</v>
      </c>
      <c r="C351" s="74" t="s">
        <v>1929</v>
      </c>
      <c r="D351" s="64">
        <v>4.25</v>
      </c>
      <c r="E351" s="64">
        <v>13.8</v>
      </c>
      <c r="F351" s="729"/>
      <c r="G351" s="434"/>
      <c r="H351" s="64">
        <f t="shared" si="14"/>
        <v>0</v>
      </c>
      <c r="I351" s="264" t="s">
        <v>2462</v>
      </c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575"/>
    </row>
    <row r="352" spans="1:23" ht="15.75" customHeight="1">
      <c r="A352" s="730" t="s">
        <v>2463</v>
      </c>
      <c r="B352" s="435" t="s">
        <v>2464</v>
      </c>
      <c r="C352" s="74" t="s">
        <v>1929</v>
      </c>
      <c r="D352" s="64">
        <v>4.25</v>
      </c>
      <c r="E352" s="64">
        <v>13.8</v>
      </c>
      <c r="F352" s="729"/>
      <c r="G352" s="434"/>
      <c r="H352" s="64">
        <f t="shared" si="14"/>
        <v>0</v>
      </c>
      <c r="I352" s="264" t="s">
        <v>2465</v>
      </c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575"/>
    </row>
    <row r="353" spans="1:23" ht="15.75" customHeight="1">
      <c r="A353" s="730" t="s">
        <v>2466</v>
      </c>
      <c r="B353" s="435" t="s">
        <v>2467</v>
      </c>
      <c r="C353" s="74" t="s">
        <v>1929</v>
      </c>
      <c r="D353" s="64">
        <v>4.25</v>
      </c>
      <c r="E353" s="64">
        <v>13.8</v>
      </c>
      <c r="F353" s="729"/>
      <c r="G353" s="434"/>
      <c r="H353" s="64">
        <f t="shared" si="14"/>
        <v>0</v>
      </c>
      <c r="I353" s="264" t="s">
        <v>2468</v>
      </c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575"/>
    </row>
    <row r="354" spans="1:23" ht="15.75" customHeight="1">
      <c r="A354" s="730" t="s">
        <v>2469</v>
      </c>
      <c r="B354" s="435" t="s">
        <v>2470</v>
      </c>
      <c r="C354" s="74" t="s">
        <v>1929</v>
      </c>
      <c r="D354" s="64">
        <v>4.25</v>
      </c>
      <c r="E354" s="64">
        <v>13.8</v>
      </c>
      <c r="F354" s="729"/>
      <c r="G354" s="434"/>
      <c r="H354" s="64">
        <f t="shared" si="14"/>
        <v>0</v>
      </c>
      <c r="I354" s="264" t="s">
        <v>2471</v>
      </c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575"/>
    </row>
    <row r="355" spans="1:23" ht="15.75" customHeight="1">
      <c r="A355" s="730" t="s">
        <v>2472</v>
      </c>
      <c r="B355" s="435" t="s">
        <v>2473</v>
      </c>
      <c r="C355" s="74" t="s">
        <v>1929</v>
      </c>
      <c r="D355" s="64">
        <v>4.25</v>
      </c>
      <c r="E355" s="64">
        <v>13.8</v>
      </c>
      <c r="F355" s="729"/>
      <c r="G355" s="434"/>
      <c r="H355" s="64">
        <f t="shared" si="14"/>
        <v>0</v>
      </c>
      <c r="I355" s="264" t="s">
        <v>2474</v>
      </c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575"/>
    </row>
    <row r="356" spans="1:23" ht="15.75" customHeight="1">
      <c r="A356" s="730" t="s">
        <v>2475</v>
      </c>
      <c r="B356" s="435" t="s">
        <v>2476</v>
      </c>
      <c r="C356" s="74" t="s">
        <v>1929</v>
      </c>
      <c r="D356" s="64">
        <v>4.25</v>
      </c>
      <c r="E356" s="64">
        <v>13.8</v>
      </c>
      <c r="F356" s="729"/>
      <c r="G356" s="434"/>
      <c r="H356" s="64">
        <f t="shared" si="14"/>
        <v>0</v>
      </c>
      <c r="I356" s="264" t="s">
        <v>2477</v>
      </c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575"/>
    </row>
    <row r="357" spans="1:23" ht="15.75" customHeight="1">
      <c r="A357" s="730" t="s">
        <v>2478</v>
      </c>
      <c r="B357" s="435" t="s">
        <v>2479</v>
      </c>
      <c r="C357" s="74" t="s">
        <v>1929</v>
      </c>
      <c r="D357" s="64">
        <v>4.25</v>
      </c>
      <c r="E357" s="64">
        <v>13.8</v>
      </c>
      <c r="F357" s="729"/>
      <c r="G357" s="434"/>
      <c r="H357" s="64">
        <f t="shared" si="14"/>
        <v>0</v>
      </c>
      <c r="I357" s="264" t="s">
        <v>2480</v>
      </c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575"/>
    </row>
    <row r="358" spans="1:23" ht="15.75" customHeight="1">
      <c r="A358" s="730" t="s">
        <v>2481</v>
      </c>
      <c r="B358" s="435" t="s">
        <v>2482</v>
      </c>
      <c r="C358" s="74" t="s">
        <v>1929</v>
      </c>
      <c r="D358" s="64">
        <v>4.25</v>
      </c>
      <c r="E358" s="64">
        <v>13.8</v>
      </c>
      <c r="F358" s="729"/>
      <c r="G358" s="434"/>
      <c r="H358" s="64">
        <f t="shared" si="14"/>
        <v>0</v>
      </c>
      <c r="I358" s="264" t="s">
        <v>2483</v>
      </c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575"/>
    </row>
    <row r="359" spans="1:23" ht="15.75" customHeight="1">
      <c r="A359" s="730" t="s">
        <v>2484</v>
      </c>
      <c r="B359" s="435" t="s">
        <v>2485</v>
      </c>
      <c r="C359" s="74" t="s">
        <v>1929</v>
      </c>
      <c r="D359" s="64">
        <v>4.25</v>
      </c>
      <c r="E359" s="64">
        <v>13.8</v>
      </c>
      <c r="F359" s="729"/>
      <c r="G359" s="434"/>
      <c r="H359" s="64">
        <f t="shared" si="14"/>
        <v>0</v>
      </c>
      <c r="I359" s="201" t="s">
        <v>2414</v>
      </c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575"/>
    </row>
    <row r="360" spans="1:23" ht="15.75" customHeight="1">
      <c r="A360" s="730" t="s">
        <v>2486</v>
      </c>
      <c r="B360" s="435" t="s">
        <v>2487</v>
      </c>
      <c r="C360" s="74" t="s">
        <v>1929</v>
      </c>
      <c r="D360" s="64">
        <v>4.25</v>
      </c>
      <c r="E360" s="64">
        <v>13.8</v>
      </c>
      <c r="F360" s="729"/>
      <c r="G360" s="434"/>
      <c r="H360" s="64">
        <f t="shared" si="14"/>
        <v>0</v>
      </c>
      <c r="I360" s="201" t="s">
        <v>2417</v>
      </c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575"/>
    </row>
    <row r="361" spans="1:23" ht="15.75" customHeight="1">
      <c r="A361" s="730" t="s">
        <v>2488</v>
      </c>
      <c r="B361" s="435" t="s">
        <v>2489</v>
      </c>
      <c r="C361" s="74" t="s">
        <v>1929</v>
      </c>
      <c r="D361" s="64">
        <v>4.25</v>
      </c>
      <c r="E361" s="64">
        <v>13.8</v>
      </c>
      <c r="F361" s="729"/>
      <c r="G361" s="434"/>
      <c r="H361" s="64">
        <f t="shared" si="14"/>
        <v>0</v>
      </c>
      <c r="I361" s="201" t="s">
        <v>2420</v>
      </c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575"/>
    </row>
    <row r="362" spans="1:23" ht="15.75" customHeight="1">
      <c r="A362" s="730" t="s">
        <v>2490</v>
      </c>
      <c r="B362" s="435" t="s">
        <v>2491</v>
      </c>
      <c r="C362" s="74" t="s">
        <v>1929</v>
      </c>
      <c r="D362" s="64">
        <v>4.25</v>
      </c>
      <c r="E362" s="64">
        <v>13.8</v>
      </c>
      <c r="F362" s="729"/>
      <c r="G362" s="434"/>
      <c r="H362" s="64">
        <f t="shared" si="14"/>
        <v>0</v>
      </c>
      <c r="I362" s="201" t="s">
        <v>2423</v>
      </c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575"/>
    </row>
    <row r="363" spans="1:23" ht="15.75" customHeight="1">
      <c r="A363" s="730" t="s">
        <v>2492</v>
      </c>
      <c r="B363" s="435" t="s">
        <v>2493</v>
      </c>
      <c r="C363" s="74" t="s">
        <v>1929</v>
      </c>
      <c r="D363" s="64">
        <v>4.25</v>
      </c>
      <c r="E363" s="64">
        <v>13.8</v>
      </c>
      <c r="F363" s="729"/>
      <c r="G363" s="434"/>
      <c r="H363" s="64">
        <f t="shared" si="14"/>
        <v>0</v>
      </c>
      <c r="I363" s="201" t="s">
        <v>2426</v>
      </c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575"/>
    </row>
    <row r="364" spans="1:23" ht="15.75" customHeight="1">
      <c r="A364" s="730" t="s">
        <v>2494</v>
      </c>
      <c r="B364" s="435" t="s">
        <v>2495</v>
      </c>
      <c r="C364" s="74" t="s">
        <v>1929</v>
      </c>
      <c r="D364" s="64">
        <v>4.25</v>
      </c>
      <c r="E364" s="64">
        <v>13.8</v>
      </c>
      <c r="F364" s="729"/>
      <c r="G364" s="434"/>
      <c r="H364" s="64">
        <f t="shared" si="14"/>
        <v>0</v>
      </c>
      <c r="I364" s="201" t="s">
        <v>2429</v>
      </c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575"/>
    </row>
    <row r="365" spans="1:23" ht="15.75" customHeight="1">
      <c r="A365" s="730" t="s">
        <v>2496</v>
      </c>
      <c r="B365" s="435" t="s">
        <v>2497</v>
      </c>
      <c r="C365" s="74" t="s">
        <v>1929</v>
      </c>
      <c r="D365" s="64">
        <v>4.25</v>
      </c>
      <c r="E365" s="64">
        <v>13.8</v>
      </c>
      <c r="F365" s="729"/>
      <c r="G365" s="434"/>
      <c r="H365" s="64">
        <f t="shared" si="14"/>
        <v>0</v>
      </c>
      <c r="I365" s="201" t="s">
        <v>2432</v>
      </c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575"/>
    </row>
    <row r="366" spans="1:23" ht="15.75" customHeight="1">
      <c r="A366" s="730" t="s">
        <v>2498</v>
      </c>
      <c r="B366" s="435" t="s">
        <v>2499</v>
      </c>
      <c r="C366" s="74" t="s">
        <v>1929</v>
      </c>
      <c r="D366" s="64">
        <v>4.25</v>
      </c>
      <c r="E366" s="64">
        <v>13.8</v>
      </c>
      <c r="F366" s="729"/>
      <c r="G366" s="434"/>
      <c r="H366" s="64">
        <f t="shared" si="14"/>
        <v>0</v>
      </c>
      <c r="I366" s="201" t="s">
        <v>2435</v>
      </c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575"/>
    </row>
    <row r="367" spans="1:23" ht="15.75" customHeight="1">
      <c r="A367" s="730" t="s">
        <v>2500</v>
      </c>
      <c r="B367" s="435" t="s">
        <v>2501</v>
      </c>
      <c r="C367" s="74" t="s">
        <v>1929</v>
      </c>
      <c r="D367" s="64">
        <v>4.25</v>
      </c>
      <c r="E367" s="64">
        <v>13.8</v>
      </c>
      <c r="F367" s="729"/>
      <c r="G367" s="434"/>
      <c r="H367" s="64">
        <f t="shared" ref="H367:H398" si="15">SUM(E367*G367)</f>
        <v>0</v>
      </c>
      <c r="I367" s="201" t="s">
        <v>2438</v>
      </c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575"/>
    </row>
    <row r="368" spans="1:23" ht="15.75" customHeight="1">
      <c r="A368" s="730" t="s">
        <v>2502</v>
      </c>
      <c r="B368" s="435" t="s">
        <v>2503</v>
      </c>
      <c r="C368" s="74" t="s">
        <v>1929</v>
      </c>
      <c r="D368" s="64">
        <v>4.25</v>
      </c>
      <c r="E368" s="64">
        <v>13.8</v>
      </c>
      <c r="F368" s="729"/>
      <c r="G368" s="434"/>
      <c r="H368" s="64">
        <f t="shared" si="15"/>
        <v>0</v>
      </c>
      <c r="I368" s="201" t="s">
        <v>2441</v>
      </c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575"/>
    </row>
    <row r="369" spans="1:23" ht="15.75" customHeight="1">
      <c r="A369" s="730" t="s">
        <v>2504</v>
      </c>
      <c r="B369" s="435" t="s">
        <v>2505</v>
      </c>
      <c r="C369" s="74" t="s">
        <v>1929</v>
      </c>
      <c r="D369" s="64">
        <v>4.25</v>
      </c>
      <c r="E369" s="64">
        <v>13.8</v>
      </c>
      <c r="F369" s="729"/>
      <c r="G369" s="434"/>
      <c r="H369" s="64">
        <f t="shared" si="15"/>
        <v>0</v>
      </c>
      <c r="I369" s="201" t="s">
        <v>2444</v>
      </c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575"/>
    </row>
    <row r="370" spans="1:23" ht="15.75" customHeight="1">
      <c r="A370" s="730" t="s">
        <v>2506</v>
      </c>
      <c r="B370" s="435" t="s">
        <v>2507</v>
      </c>
      <c r="C370" s="74" t="s">
        <v>1929</v>
      </c>
      <c r="D370" s="64">
        <v>4.25</v>
      </c>
      <c r="E370" s="64">
        <v>13.8</v>
      </c>
      <c r="F370" s="729"/>
      <c r="G370" s="434"/>
      <c r="H370" s="64">
        <f t="shared" si="15"/>
        <v>0</v>
      </c>
      <c r="I370" s="201" t="s">
        <v>2447</v>
      </c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575"/>
    </row>
    <row r="371" spans="1:23" ht="15.75" customHeight="1">
      <c r="A371" s="730" t="s">
        <v>2508</v>
      </c>
      <c r="B371" s="435" t="s">
        <v>2509</v>
      </c>
      <c r="C371" s="74" t="s">
        <v>1929</v>
      </c>
      <c r="D371" s="64">
        <v>4.25</v>
      </c>
      <c r="E371" s="64">
        <v>13.8</v>
      </c>
      <c r="F371" s="729"/>
      <c r="G371" s="434"/>
      <c r="H371" s="64">
        <f t="shared" si="15"/>
        <v>0</v>
      </c>
      <c r="I371" s="201" t="s">
        <v>2450</v>
      </c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575"/>
    </row>
    <row r="372" spans="1:23" ht="15.75" customHeight="1">
      <c r="A372" s="730" t="s">
        <v>2510</v>
      </c>
      <c r="B372" s="435" t="s">
        <v>2511</v>
      </c>
      <c r="C372" s="74" t="s">
        <v>1929</v>
      </c>
      <c r="D372" s="64">
        <v>4.25</v>
      </c>
      <c r="E372" s="64">
        <v>13.8</v>
      </c>
      <c r="F372" s="729"/>
      <c r="G372" s="434"/>
      <c r="H372" s="64">
        <f t="shared" si="15"/>
        <v>0</v>
      </c>
      <c r="I372" s="201" t="s">
        <v>2453</v>
      </c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575"/>
    </row>
    <row r="373" spans="1:23" ht="15.75" customHeight="1">
      <c r="A373" s="730" t="s">
        <v>2512</v>
      </c>
      <c r="B373" s="435" t="s">
        <v>2513</v>
      </c>
      <c r="C373" s="74" t="s">
        <v>1929</v>
      </c>
      <c r="D373" s="64">
        <v>4.25</v>
      </c>
      <c r="E373" s="64">
        <v>13.8</v>
      </c>
      <c r="F373" s="729"/>
      <c r="G373" s="434"/>
      <c r="H373" s="64">
        <f t="shared" si="15"/>
        <v>0</v>
      </c>
      <c r="I373" s="201" t="s">
        <v>2456</v>
      </c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575"/>
    </row>
    <row r="374" spans="1:23" ht="15.75" customHeight="1">
      <c r="A374" s="730" t="s">
        <v>2514</v>
      </c>
      <c r="B374" s="435" t="s">
        <v>2515</v>
      </c>
      <c r="C374" s="74" t="s">
        <v>1929</v>
      </c>
      <c r="D374" s="64">
        <v>4.25</v>
      </c>
      <c r="E374" s="64">
        <v>13.8</v>
      </c>
      <c r="F374" s="729"/>
      <c r="G374" s="434"/>
      <c r="H374" s="64">
        <f t="shared" si="15"/>
        <v>0</v>
      </c>
      <c r="I374" s="201" t="s">
        <v>2459</v>
      </c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575"/>
    </row>
    <row r="375" spans="1:23" ht="15.75" customHeight="1">
      <c r="A375" s="730" t="s">
        <v>2516</v>
      </c>
      <c r="B375" s="435" t="s">
        <v>2517</v>
      </c>
      <c r="C375" s="74" t="s">
        <v>1929</v>
      </c>
      <c r="D375" s="64">
        <v>4.25</v>
      </c>
      <c r="E375" s="64">
        <v>13.8</v>
      </c>
      <c r="F375" s="729"/>
      <c r="G375" s="434"/>
      <c r="H375" s="64">
        <f t="shared" si="15"/>
        <v>0</v>
      </c>
      <c r="I375" s="201" t="s">
        <v>2462</v>
      </c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575"/>
    </row>
    <row r="376" spans="1:23" ht="15.75" customHeight="1">
      <c r="A376" s="730" t="s">
        <v>2518</v>
      </c>
      <c r="B376" s="435" t="s">
        <v>2519</v>
      </c>
      <c r="C376" s="74" t="s">
        <v>1929</v>
      </c>
      <c r="D376" s="64">
        <v>4.25</v>
      </c>
      <c r="E376" s="64">
        <v>13.8</v>
      </c>
      <c r="F376" s="729"/>
      <c r="G376" s="434"/>
      <c r="H376" s="64">
        <f t="shared" si="15"/>
        <v>0</v>
      </c>
      <c r="I376" s="201" t="s">
        <v>2465</v>
      </c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575"/>
    </row>
    <row r="377" spans="1:23" ht="15.75" customHeight="1">
      <c r="A377" s="730" t="s">
        <v>2520</v>
      </c>
      <c r="B377" s="435" t="s">
        <v>2521</v>
      </c>
      <c r="C377" s="74" t="s">
        <v>1929</v>
      </c>
      <c r="D377" s="64">
        <v>4.25</v>
      </c>
      <c r="E377" s="64">
        <v>13.8</v>
      </c>
      <c r="F377" s="729"/>
      <c r="G377" s="434"/>
      <c r="H377" s="64">
        <f t="shared" si="15"/>
        <v>0</v>
      </c>
      <c r="I377" s="201" t="s">
        <v>2468</v>
      </c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575"/>
    </row>
    <row r="378" spans="1:23" ht="15.75" customHeight="1">
      <c r="A378" s="730" t="s">
        <v>2522</v>
      </c>
      <c r="B378" s="435" t="s">
        <v>2523</v>
      </c>
      <c r="C378" s="74" t="s">
        <v>1929</v>
      </c>
      <c r="D378" s="64">
        <v>4.25</v>
      </c>
      <c r="E378" s="64">
        <v>13.8</v>
      </c>
      <c r="F378" s="729"/>
      <c r="G378" s="434"/>
      <c r="H378" s="64">
        <f t="shared" si="15"/>
        <v>0</v>
      </c>
      <c r="I378" s="201" t="s">
        <v>2471</v>
      </c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575"/>
    </row>
    <row r="379" spans="1:23" ht="15.75" customHeight="1">
      <c r="A379" s="730" t="s">
        <v>2524</v>
      </c>
      <c r="B379" s="435" t="s">
        <v>2525</v>
      </c>
      <c r="C379" s="74" t="s">
        <v>1929</v>
      </c>
      <c r="D379" s="64">
        <v>4.25</v>
      </c>
      <c r="E379" s="64">
        <v>13.8</v>
      </c>
      <c r="F379" s="729"/>
      <c r="G379" s="434"/>
      <c r="H379" s="64">
        <f t="shared" si="15"/>
        <v>0</v>
      </c>
      <c r="I379" s="201" t="s">
        <v>2474</v>
      </c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575"/>
    </row>
    <row r="380" spans="1:23" ht="15.75" customHeight="1">
      <c r="A380" s="730" t="s">
        <v>2526</v>
      </c>
      <c r="B380" s="435" t="s">
        <v>2527</v>
      </c>
      <c r="C380" s="74" t="s">
        <v>1929</v>
      </c>
      <c r="D380" s="64">
        <v>4.25</v>
      </c>
      <c r="E380" s="64">
        <v>13.8</v>
      </c>
      <c r="F380" s="729"/>
      <c r="G380" s="434"/>
      <c r="H380" s="64">
        <f t="shared" si="15"/>
        <v>0</v>
      </c>
      <c r="I380" s="201" t="s">
        <v>2477</v>
      </c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575"/>
    </row>
    <row r="381" spans="1:23" ht="15.75" customHeight="1">
      <c r="A381" s="730" t="s">
        <v>2528</v>
      </c>
      <c r="B381" s="435" t="s">
        <v>2529</v>
      </c>
      <c r="C381" s="74" t="s">
        <v>1929</v>
      </c>
      <c r="D381" s="64">
        <v>4.25</v>
      </c>
      <c r="E381" s="64">
        <v>13.8</v>
      </c>
      <c r="F381" s="729"/>
      <c r="G381" s="434"/>
      <c r="H381" s="64">
        <f t="shared" si="15"/>
        <v>0</v>
      </c>
      <c r="I381" s="201" t="s">
        <v>2480</v>
      </c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575"/>
    </row>
    <row r="382" spans="1:23" ht="15.75" customHeight="1">
      <c r="A382" s="730" t="s">
        <v>2530</v>
      </c>
      <c r="B382" s="435" t="s">
        <v>2531</v>
      </c>
      <c r="C382" s="74" t="s">
        <v>1929</v>
      </c>
      <c r="D382" s="64">
        <v>4.25</v>
      </c>
      <c r="E382" s="64">
        <v>13.8</v>
      </c>
      <c r="F382" s="729"/>
      <c r="G382" s="434"/>
      <c r="H382" s="64">
        <f t="shared" si="15"/>
        <v>0</v>
      </c>
      <c r="I382" s="201" t="s">
        <v>2483</v>
      </c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575"/>
    </row>
    <row r="383" spans="1:23" ht="15.75" customHeight="1">
      <c r="A383" s="730" t="s">
        <v>2532</v>
      </c>
      <c r="B383" s="435" t="s">
        <v>2533</v>
      </c>
      <c r="C383" s="74" t="s">
        <v>1929</v>
      </c>
      <c r="D383" s="64">
        <v>4.25</v>
      </c>
      <c r="E383" s="64">
        <v>13.8</v>
      </c>
      <c r="F383" s="729"/>
      <c r="G383" s="434"/>
      <c r="H383" s="64">
        <f t="shared" si="15"/>
        <v>0</v>
      </c>
      <c r="I383" s="201" t="s">
        <v>2534</v>
      </c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575"/>
    </row>
    <row r="384" spans="1:23" ht="15.75" customHeight="1">
      <c r="A384" s="730" t="s">
        <v>2535</v>
      </c>
      <c r="B384" s="435" t="s">
        <v>2536</v>
      </c>
      <c r="C384" s="74" t="s">
        <v>1929</v>
      </c>
      <c r="D384" s="64">
        <v>4.25</v>
      </c>
      <c r="E384" s="64">
        <v>13.8</v>
      </c>
      <c r="F384" s="729"/>
      <c r="G384" s="434"/>
      <c r="H384" s="64">
        <f t="shared" si="15"/>
        <v>0</v>
      </c>
      <c r="I384" s="201" t="s">
        <v>2537</v>
      </c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575"/>
    </row>
    <row r="385" spans="1:23" ht="15.75" customHeight="1">
      <c r="A385" s="730" t="s">
        <v>2538</v>
      </c>
      <c r="B385" s="435" t="s">
        <v>2539</v>
      </c>
      <c r="C385" s="74" t="s">
        <v>1929</v>
      </c>
      <c r="D385" s="64">
        <v>4.25</v>
      </c>
      <c r="E385" s="64">
        <v>13.8</v>
      </c>
      <c r="F385" s="729"/>
      <c r="G385" s="434"/>
      <c r="H385" s="64">
        <f t="shared" si="15"/>
        <v>0</v>
      </c>
      <c r="I385" s="201" t="s">
        <v>2540</v>
      </c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575"/>
    </row>
    <row r="386" spans="1:23" ht="15.75" customHeight="1">
      <c r="A386" s="730" t="s">
        <v>2541</v>
      </c>
      <c r="B386" s="435" t="s">
        <v>2542</v>
      </c>
      <c r="C386" s="74" t="s">
        <v>1929</v>
      </c>
      <c r="D386" s="64">
        <v>4.25</v>
      </c>
      <c r="E386" s="64">
        <v>13.8</v>
      </c>
      <c r="F386" s="729"/>
      <c r="G386" s="434"/>
      <c r="H386" s="64">
        <f t="shared" si="15"/>
        <v>0</v>
      </c>
      <c r="I386" s="201" t="s">
        <v>2543</v>
      </c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575"/>
    </row>
    <row r="387" spans="1:23" ht="15.75" customHeight="1">
      <c r="A387" s="730" t="s">
        <v>2544</v>
      </c>
      <c r="B387" s="435" t="s">
        <v>2545</v>
      </c>
      <c r="C387" s="74" t="s">
        <v>1929</v>
      </c>
      <c r="D387" s="64">
        <v>4.25</v>
      </c>
      <c r="E387" s="64">
        <v>13.8</v>
      </c>
      <c r="F387" s="729"/>
      <c r="G387" s="434"/>
      <c r="H387" s="64">
        <f t="shared" si="15"/>
        <v>0</v>
      </c>
      <c r="I387" s="201" t="s">
        <v>2546</v>
      </c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575"/>
    </row>
    <row r="388" spans="1:23" ht="15.75" customHeight="1">
      <c r="A388" s="730" t="s">
        <v>2547</v>
      </c>
      <c r="B388" s="435" t="s">
        <v>2548</v>
      </c>
      <c r="C388" s="74" t="s">
        <v>1929</v>
      </c>
      <c r="D388" s="64">
        <v>4.25</v>
      </c>
      <c r="E388" s="64">
        <v>13.8</v>
      </c>
      <c r="F388" s="729"/>
      <c r="G388" s="434"/>
      <c r="H388" s="64">
        <f t="shared" si="15"/>
        <v>0</v>
      </c>
      <c r="I388" s="201" t="s">
        <v>2549</v>
      </c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575"/>
    </row>
    <row r="389" spans="1:23" ht="15.75" customHeight="1">
      <c r="A389" s="730" t="s">
        <v>2550</v>
      </c>
      <c r="B389" s="435" t="s">
        <v>2551</v>
      </c>
      <c r="C389" s="74" t="s">
        <v>1929</v>
      </c>
      <c r="D389" s="64">
        <v>4.25</v>
      </c>
      <c r="E389" s="64">
        <v>13.8</v>
      </c>
      <c r="F389" s="729"/>
      <c r="G389" s="434"/>
      <c r="H389" s="64">
        <f t="shared" si="15"/>
        <v>0</v>
      </c>
      <c r="I389" s="201" t="s">
        <v>2552</v>
      </c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575"/>
    </row>
    <row r="390" spans="1:23" ht="15.75" customHeight="1">
      <c r="A390" s="730" t="s">
        <v>2553</v>
      </c>
      <c r="B390" s="435" t="s">
        <v>2554</v>
      </c>
      <c r="C390" s="74" t="s">
        <v>1929</v>
      </c>
      <c r="D390" s="64">
        <v>4.25</v>
      </c>
      <c r="E390" s="64">
        <v>13.8</v>
      </c>
      <c r="F390" s="729"/>
      <c r="G390" s="434"/>
      <c r="H390" s="64">
        <f t="shared" si="15"/>
        <v>0</v>
      </c>
      <c r="I390" s="201" t="s">
        <v>2555</v>
      </c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575"/>
    </row>
    <row r="391" spans="1:23" ht="15.75" customHeight="1">
      <c r="A391" s="730" t="s">
        <v>2556</v>
      </c>
      <c r="B391" s="435" t="s">
        <v>2557</v>
      </c>
      <c r="C391" s="74" t="s">
        <v>1929</v>
      </c>
      <c r="D391" s="64">
        <v>4.25</v>
      </c>
      <c r="E391" s="64">
        <v>13.8</v>
      </c>
      <c r="F391" s="729"/>
      <c r="G391" s="434"/>
      <c r="H391" s="64">
        <f t="shared" si="15"/>
        <v>0</v>
      </c>
      <c r="I391" s="201" t="s">
        <v>2558</v>
      </c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575"/>
    </row>
    <row r="392" spans="1:23" ht="15.75" customHeight="1">
      <c r="A392" s="730" t="s">
        <v>2559</v>
      </c>
      <c r="B392" s="435" t="s">
        <v>2560</v>
      </c>
      <c r="C392" s="74" t="s">
        <v>1929</v>
      </c>
      <c r="D392" s="64">
        <v>4.25</v>
      </c>
      <c r="E392" s="64">
        <v>13.8</v>
      </c>
      <c r="F392" s="729"/>
      <c r="G392" s="434"/>
      <c r="H392" s="64">
        <f t="shared" si="15"/>
        <v>0</v>
      </c>
      <c r="I392" s="201" t="s">
        <v>2561</v>
      </c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575"/>
    </row>
    <row r="393" spans="1:23" ht="15.75" customHeight="1">
      <c r="A393" s="730" t="s">
        <v>2562</v>
      </c>
      <c r="B393" s="435" t="s">
        <v>2563</v>
      </c>
      <c r="C393" s="74" t="s">
        <v>1929</v>
      </c>
      <c r="D393" s="64">
        <v>4.25</v>
      </c>
      <c r="E393" s="64">
        <v>13.8</v>
      </c>
      <c r="F393" s="729"/>
      <c r="G393" s="434"/>
      <c r="H393" s="64">
        <f t="shared" si="15"/>
        <v>0</v>
      </c>
      <c r="I393" s="201" t="s">
        <v>2564</v>
      </c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575"/>
    </row>
    <row r="394" spans="1:23" ht="15.75" customHeight="1">
      <c r="A394" s="730" t="s">
        <v>2565</v>
      </c>
      <c r="B394" s="435" t="s">
        <v>2566</v>
      </c>
      <c r="C394" s="74" t="s">
        <v>1929</v>
      </c>
      <c r="D394" s="64">
        <v>4.25</v>
      </c>
      <c r="E394" s="64">
        <v>13.8</v>
      </c>
      <c r="F394" s="729"/>
      <c r="G394" s="434"/>
      <c r="H394" s="64">
        <f t="shared" si="15"/>
        <v>0</v>
      </c>
      <c r="I394" s="201" t="s">
        <v>2567</v>
      </c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575"/>
    </row>
    <row r="395" spans="1:23" ht="15.75" customHeight="1">
      <c r="A395" s="730" t="s">
        <v>2568</v>
      </c>
      <c r="B395" s="435" t="s">
        <v>2569</v>
      </c>
      <c r="C395" s="74" t="s">
        <v>1929</v>
      </c>
      <c r="D395" s="64">
        <v>4.25</v>
      </c>
      <c r="E395" s="64">
        <v>13.8</v>
      </c>
      <c r="F395" s="729"/>
      <c r="G395" s="434"/>
      <c r="H395" s="64">
        <f t="shared" si="15"/>
        <v>0</v>
      </c>
      <c r="I395" s="201" t="s">
        <v>2570</v>
      </c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575"/>
    </row>
    <row r="396" spans="1:23" ht="15.75" customHeight="1">
      <c r="A396" s="730" t="s">
        <v>2571</v>
      </c>
      <c r="B396" s="435" t="s">
        <v>2572</v>
      </c>
      <c r="C396" s="74" t="s">
        <v>1929</v>
      </c>
      <c r="D396" s="64">
        <v>4.25</v>
      </c>
      <c r="E396" s="64">
        <v>13.8</v>
      </c>
      <c r="F396" s="729"/>
      <c r="G396" s="434"/>
      <c r="H396" s="64">
        <f t="shared" si="15"/>
        <v>0</v>
      </c>
      <c r="I396" s="201" t="s">
        <v>2573</v>
      </c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575"/>
    </row>
    <row r="397" spans="1:23" ht="15.75" customHeight="1">
      <c r="A397" s="730" t="s">
        <v>2574</v>
      </c>
      <c r="B397" s="435" t="s">
        <v>2575</v>
      </c>
      <c r="C397" s="74" t="s">
        <v>1929</v>
      </c>
      <c r="D397" s="64">
        <v>4.25</v>
      </c>
      <c r="E397" s="64">
        <v>13.8</v>
      </c>
      <c r="F397" s="729"/>
      <c r="G397" s="434"/>
      <c r="H397" s="64">
        <f t="shared" si="15"/>
        <v>0</v>
      </c>
      <c r="I397" s="201" t="s">
        <v>2576</v>
      </c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575"/>
    </row>
    <row r="398" spans="1:23" ht="15.75" customHeight="1">
      <c r="A398" s="730" t="s">
        <v>2577</v>
      </c>
      <c r="B398" s="435" t="s">
        <v>2578</v>
      </c>
      <c r="C398" s="74" t="s">
        <v>1929</v>
      </c>
      <c r="D398" s="64">
        <v>4.25</v>
      </c>
      <c r="E398" s="64">
        <v>13.8</v>
      </c>
      <c r="F398" s="729"/>
      <c r="G398" s="434"/>
      <c r="H398" s="64">
        <f t="shared" si="15"/>
        <v>0</v>
      </c>
      <c r="I398" s="201" t="s">
        <v>2579</v>
      </c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575"/>
    </row>
    <row r="399" spans="1:23" ht="15.75" customHeight="1">
      <c r="A399" s="730" t="s">
        <v>2580</v>
      </c>
      <c r="B399" s="435" t="s">
        <v>2581</v>
      </c>
      <c r="C399" s="74" t="s">
        <v>1929</v>
      </c>
      <c r="D399" s="64">
        <v>4.25</v>
      </c>
      <c r="E399" s="64">
        <v>13.8</v>
      </c>
      <c r="F399" s="729"/>
      <c r="G399" s="434"/>
      <c r="H399" s="64">
        <f t="shared" ref="H399:H430" si="16">SUM(E399*G399)</f>
        <v>0</v>
      </c>
      <c r="I399" s="201" t="s">
        <v>2582</v>
      </c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575"/>
    </row>
    <row r="400" spans="1:23" ht="15.75" customHeight="1">
      <c r="A400" s="730" t="s">
        <v>2583</v>
      </c>
      <c r="B400" s="435" t="s">
        <v>2584</v>
      </c>
      <c r="C400" s="74" t="s">
        <v>1929</v>
      </c>
      <c r="D400" s="64">
        <v>4.25</v>
      </c>
      <c r="E400" s="64">
        <v>13.8</v>
      </c>
      <c r="F400" s="729"/>
      <c r="G400" s="434"/>
      <c r="H400" s="64">
        <f t="shared" si="16"/>
        <v>0</v>
      </c>
      <c r="I400" s="201" t="s">
        <v>2585</v>
      </c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575"/>
    </row>
    <row r="401" spans="1:23" ht="15.75" customHeight="1">
      <c r="A401" s="730" t="s">
        <v>2586</v>
      </c>
      <c r="B401" s="435" t="s">
        <v>2587</v>
      </c>
      <c r="C401" s="74" t="s">
        <v>1929</v>
      </c>
      <c r="D401" s="64">
        <v>4.25</v>
      </c>
      <c r="E401" s="64">
        <v>13.8</v>
      </c>
      <c r="F401" s="729"/>
      <c r="G401" s="434"/>
      <c r="H401" s="64">
        <f t="shared" si="16"/>
        <v>0</v>
      </c>
      <c r="I401" s="201" t="s">
        <v>2588</v>
      </c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575"/>
    </row>
    <row r="402" spans="1:23" ht="15.75" customHeight="1">
      <c r="A402" s="730" t="s">
        <v>2589</v>
      </c>
      <c r="B402" s="435" t="s">
        <v>2590</v>
      </c>
      <c r="C402" s="74" t="s">
        <v>1929</v>
      </c>
      <c r="D402" s="64">
        <v>4.25</v>
      </c>
      <c r="E402" s="64">
        <v>13.8</v>
      </c>
      <c r="F402" s="729"/>
      <c r="G402" s="434"/>
      <c r="H402" s="64">
        <f t="shared" si="16"/>
        <v>0</v>
      </c>
      <c r="I402" s="201" t="s">
        <v>2591</v>
      </c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575"/>
    </row>
    <row r="403" spans="1:23" ht="15.75" customHeight="1">
      <c r="A403" s="730" t="s">
        <v>2592</v>
      </c>
      <c r="B403" s="435" t="s">
        <v>2593</v>
      </c>
      <c r="C403" s="74" t="s">
        <v>1929</v>
      </c>
      <c r="D403" s="64">
        <v>4.25</v>
      </c>
      <c r="E403" s="64">
        <v>13.8</v>
      </c>
      <c r="F403" s="729"/>
      <c r="G403" s="434"/>
      <c r="H403" s="64">
        <f t="shared" si="16"/>
        <v>0</v>
      </c>
      <c r="I403" s="201" t="s">
        <v>2594</v>
      </c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575"/>
    </row>
    <row r="404" spans="1:23" ht="15.75" customHeight="1">
      <c r="A404" s="730" t="s">
        <v>2595</v>
      </c>
      <c r="B404" s="435" t="s">
        <v>2596</v>
      </c>
      <c r="C404" s="74" t="s">
        <v>1929</v>
      </c>
      <c r="D404" s="64">
        <v>4.25</v>
      </c>
      <c r="E404" s="64">
        <v>13.8</v>
      </c>
      <c r="F404" s="729"/>
      <c r="G404" s="434"/>
      <c r="H404" s="64">
        <f t="shared" si="16"/>
        <v>0</v>
      </c>
      <c r="I404" s="201" t="s">
        <v>2597</v>
      </c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575"/>
    </row>
    <row r="405" spans="1:23" ht="15.75" customHeight="1">
      <c r="A405" s="730" t="s">
        <v>2598</v>
      </c>
      <c r="B405" s="435" t="s">
        <v>2599</v>
      </c>
      <c r="C405" s="74" t="s">
        <v>1929</v>
      </c>
      <c r="D405" s="64">
        <v>4.25</v>
      </c>
      <c r="E405" s="64">
        <v>13.8</v>
      </c>
      <c r="F405" s="729"/>
      <c r="G405" s="434"/>
      <c r="H405" s="64">
        <f t="shared" si="16"/>
        <v>0</v>
      </c>
      <c r="I405" s="201" t="s">
        <v>2600</v>
      </c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575"/>
    </row>
    <row r="406" spans="1:23" ht="15.75" customHeight="1">
      <c r="A406" s="730" t="s">
        <v>2601</v>
      </c>
      <c r="B406" s="435" t="s">
        <v>2602</v>
      </c>
      <c r="C406" s="74" t="s">
        <v>1929</v>
      </c>
      <c r="D406" s="64">
        <v>4.25</v>
      </c>
      <c r="E406" s="64">
        <v>13.8</v>
      </c>
      <c r="F406" s="729"/>
      <c r="G406" s="434"/>
      <c r="H406" s="64">
        <f t="shared" si="16"/>
        <v>0</v>
      </c>
      <c r="I406" s="201" t="s">
        <v>2603</v>
      </c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575"/>
    </row>
    <row r="407" spans="1:23" ht="15.75" customHeight="1">
      <c r="A407" s="730" t="s">
        <v>2604</v>
      </c>
      <c r="B407" s="435" t="s">
        <v>2605</v>
      </c>
      <c r="C407" s="74" t="s">
        <v>1929</v>
      </c>
      <c r="D407" s="64">
        <v>4.25</v>
      </c>
      <c r="E407" s="64">
        <v>13.8</v>
      </c>
      <c r="F407" s="729"/>
      <c r="G407" s="434"/>
      <c r="H407" s="64">
        <f t="shared" si="16"/>
        <v>0</v>
      </c>
      <c r="I407" s="201" t="s">
        <v>2606</v>
      </c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575"/>
    </row>
    <row r="408" spans="1:23" ht="15.75" customHeight="1">
      <c r="A408" s="730" t="s">
        <v>2607</v>
      </c>
      <c r="B408" s="435" t="s">
        <v>2608</v>
      </c>
      <c r="C408" s="74" t="s">
        <v>1929</v>
      </c>
      <c r="D408" s="64">
        <v>4.25</v>
      </c>
      <c r="E408" s="64">
        <v>13.8</v>
      </c>
      <c r="F408" s="729"/>
      <c r="G408" s="434"/>
      <c r="H408" s="64">
        <f t="shared" si="16"/>
        <v>0</v>
      </c>
      <c r="I408" s="201" t="s">
        <v>2609</v>
      </c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575"/>
    </row>
    <row r="409" spans="1:23" ht="15.75" customHeight="1">
      <c r="A409" s="730" t="s">
        <v>2610</v>
      </c>
      <c r="B409" s="435" t="s">
        <v>2611</v>
      </c>
      <c r="C409" s="74" t="s">
        <v>1929</v>
      </c>
      <c r="D409" s="64">
        <v>4.25</v>
      </c>
      <c r="E409" s="64">
        <v>13.8</v>
      </c>
      <c r="F409" s="729"/>
      <c r="G409" s="434"/>
      <c r="H409" s="64">
        <f t="shared" si="16"/>
        <v>0</v>
      </c>
      <c r="I409" s="201" t="s">
        <v>2612</v>
      </c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575"/>
    </row>
    <row r="410" spans="1:23" ht="15.75" customHeight="1">
      <c r="A410" s="730" t="s">
        <v>2613</v>
      </c>
      <c r="B410" s="435" t="s">
        <v>2614</v>
      </c>
      <c r="C410" s="74" t="s">
        <v>1929</v>
      </c>
      <c r="D410" s="64">
        <v>4.25</v>
      </c>
      <c r="E410" s="64">
        <v>13.8</v>
      </c>
      <c r="F410" s="729"/>
      <c r="G410" s="434"/>
      <c r="H410" s="64">
        <f t="shared" si="16"/>
        <v>0</v>
      </c>
      <c r="I410" s="201" t="s">
        <v>2615</v>
      </c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575"/>
    </row>
    <row r="411" spans="1:23" ht="15.75" customHeight="1">
      <c r="A411" s="730" t="s">
        <v>2616</v>
      </c>
      <c r="B411" s="435" t="s">
        <v>2617</v>
      </c>
      <c r="C411" s="74" t="s">
        <v>1929</v>
      </c>
      <c r="D411" s="64">
        <v>4.25</v>
      </c>
      <c r="E411" s="64">
        <v>13.8</v>
      </c>
      <c r="F411" s="729"/>
      <c r="G411" s="434"/>
      <c r="H411" s="64">
        <f t="shared" si="16"/>
        <v>0</v>
      </c>
      <c r="I411" s="201" t="s">
        <v>2618</v>
      </c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575"/>
    </row>
    <row r="412" spans="1:23" ht="15.75" customHeight="1">
      <c r="A412" s="730" t="s">
        <v>2619</v>
      </c>
      <c r="B412" s="435" t="s">
        <v>2620</v>
      </c>
      <c r="C412" s="74" t="s">
        <v>1929</v>
      </c>
      <c r="D412" s="64">
        <v>4.25</v>
      </c>
      <c r="E412" s="64">
        <v>13.8</v>
      </c>
      <c r="F412" s="729"/>
      <c r="G412" s="434"/>
      <c r="H412" s="64">
        <f t="shared" si="16"/>
        <v>0</v>
      </c>
      <c r="I412" s="201" t="s">
        <v>2621</v>
      </c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575"/>
    </row>
    <row r="413" spans="1:23" ht="15.75" customHeight="1">
      <c r="A413" s="730" t="s">
        <v>2622</v>
      </c>
      <c r="B413" s="435" t="s">
        <v>2623</v>
      </c>
      <c r="C413" s="74" t="s">
        <v>1929</v>
      </c>
      <c r="D413" s="64">
        <v>4.25</v>
      </c>
      <c r="E413" s="64">
        <v>13.8</v>
      </c>
      <c r="F413" s="729"/>
      <c r="G413" s="434"/>
      <c r="H413" s="64">
        <f t="shared" si="16"/>
        <v>0</v>
      </c>
      <c r="I413" s="201" t="s">
        <v>2624</v>
      </c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575"/>
    </row>
    <row r="414" spans="1:23" ht="15.75" customHeight="1">
      <c r="A414" s="730" t="s">
        <v>2625</v>
      </c>
      <c r="B414" s="435" t="s">
        <v>2626</v>
      </c>
      <c r="C414" s="74" t="s">
        <v>1929</v>
      </c>
      <c r="D414" s="64">
        <v>4.25</v>
      </c>
      <c r="E414" s="64">
        <v>13.8</v>
      </c>
      <c r="F414" s="729"/>
      <c r="G414" s="434"/>
      <c r="H414" s="64">
        <f t="shared" si="16"/>
        <v>0</v>
      </c>
      <c r="I414" s="201" t="s">
        <v>2627</v>
      </c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575"/>
    </row>
    <row r="415" spans="1:23" ht="15.75" customHeight="1">
      <c r="A415" s="730" t="s">
        <v>2628</v>
      </c>
      <c r="B415" s="435" t="s">
        <v>2629</v>
      </c>
      <c r="C415" s="74" t="s">
        <v>1929</v>
      </c>
      <c r="D415" s="64">
        <v>4.25</v>
      </c>
      <c r="E415" s="64">
        <v>13.8</v>
      </c>
      <c r="F415" s="729"/>
      <c r="G415" s="434"/>
      <c r="H415" s="64">
        <f t="shared" si="16"/>
        <v>0</v>
      </c>
      <c r="I415" s="201" t="s">
        <v>2630</v>
      </c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575"/>
    </row>
    <row r="416" spans="1:23" ht="15.75" customHeight="1">
      <c r="A416" s="730" t="s">
        <v>2631</v>
      </c>
      <c r="B416" s="435" t="s">
        <v>2632</v>
      </c>
      <c r="C416" s="74" t="s">
        <v>1929</v>
      </c>
      <c r="D416" s="64">
        <v>4.25</v>
      </c>
      <c r="E416" s="64">
        <v>13.8</v>
      </c>
      <c r="F416" s="729"/>
      <c r="G416" s="434"/>
      <c r="H416" s="64">
        <f t="shared" si="16"/>
        <v>0</v>
      </c>
      <c r="I416" s="201" t="s">
        <v>2633</v>
      </c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575"/>
    </row>
    <row r="417" spans="1:23" ht="15.75" customHeight="1">
      <c r="A417" s="730" t="s">
        <v>2634</v>
      </c>
      <c r="B417" s="435" t="s">
        <v>2635</v>
      </c>
      <c r="C417" s="74" t="s">
        <v>1929</v>
      </c>
      <c r="D417" s="64">
        <v>4.25</v>
      </c>
      <c r="E417" s="64">
        <v>13.8</v>
      </c>
      <c r="F417" s="729"/>
      <c r="G417" s="434"/>
      <c r="H417" s="64">
        <f t="shared" si="16"/>
        <v>0</v>
      </c>
      <c r="I417" s="201" t="s">
        <v>2636</v>
      </c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575"/>
    </row>
    <row r="418" spans="1:23" ht="15.75" customHeight="1">
      <c r="A418" s="730" t="s">
        <v>2637</v>
      </c>
      <c r="B418" s="435" t="s">
        <v>2638</v>
      </c>
      <c r="C418" s="74" t="s">
        <v>1929</v>
      </c>
      <c r="D418" s="64">
        <v>4.25</v>
      </c>
      <c r="E418" s="64">
        <v>13.8</v>
      </c>
      <c r="F418" s="729"/>
      <c r="G418" s="434"/>
      <c r="H418" s="64">
        <f t="shared" si="16"/>
        <v>0</v>
      </c>
      <c r="I418" s="201" t="s">
        <v>2639</v>
      </c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575"/>
    </row>
    <row r="419" spans="1:23" ht="15.75" customHeight="1">
      <c r="A419" s="730" t="s">
        <v>2640</v>
      </c>
      <c r="B419" s="435" t="s">
        <v>2641</v>
      </c>
      <c r="C419" s="74" t="s">
        <v>1929</v>
      </c>
      <c r="D419" s="64">
        <v>4.25</v>
      </c>
      <c r="E419" s="64">
        <v>13.8</v>
      </c>
      <c r="F419" s="729"/>
      <c r="G419" s="434"/>
      <c r="H419" s="64">
        <f t="shared" si="16"/>
        <v>0</v>
      </c>
      <c r="I419" s="201" t="s">
        <v>2642</v>
      </c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575"/>
    </row>
    <row r="420" spans="1:23" ht="15.75" customHeight="1">
      <c r="A420" s="730" t="s">
        <v>2643</v>
      </c>
      <c r="B420" s="435" t="s">
        <v>2644</v>
      </c>
      <c r="C420" s="74" t="s">
        <v>1929</v>
      </c>
      <c r="D420" s="64">
        <v>4.25</v>
      </c>
      <c r="E420" s="64">
        <v>13.8</v>
      </c>
      <c r="F420" s="729"/>
      <c r="G420" s="434"/>
      <c r="H420" s="64">
        <f t="shared" si="16"/>
        <v>0</v>
      </c>
      <c r="I420" s="201" t="s">
        <v>2645</v>
      </c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575"/>
    </row>
    <row r="421" spans="1:23" ht="15.75" customHeight="1">
      <c r="A421" s="730" t="s">
        <v>2646</v>
      </c>
      <c r="B421" s="435" t="s">
        <v>2647</v>
      </c>
      <c r="C421" s="74" t="s">
        <v>1929</v>
      </c>
      <c r="D421" s="64">
        <v>4.25</v>
      </c>
      <c r="E421" s="64">
        <v>13.8</v>
      </c>
      <c r="F421" s="729"/>
      <c r="G421" s="434"/>
      <c r="H421" s="64">
        <f t="shared" si="16"/>
        <v>0</v>
      </c>
      <c r="I421" s="201" t="s">
        <v>2648</v>
      </c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575"/>
    </row>
    <row r="422" spans="1:23" ht="15.75" customHeight="1">
      <c r="A422" s="730" t="s">
        <v>2649</v>
      </c>
      <c r="B422" s="435" t="s">
        <v>2650</v>
      </c>
      <c r="C422" s="74" t="s">
        <v>1929</v>
      </c>
      <c r="D422" s="64">
        <v>4.25</v>
      </c>
      <c r="E422" s="64">
        <v>13.8</v>
      </c>
      <c r="F422" s="729"/>
      <c r="G422" s="434"/>
      <c r="H422" s="64">
        <f t="shared" si="16"/>
        <v>0</v>
      </c>
      <c r="I422" s="201" t="s">
        <v>2651</v>
      </c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575"/>
    </row>
    <row r="423" spans="1:23" ht="15.75" customHeight="1">
      <c r="A423" s="730" t="s">
        <v>2652</v>
      </c>
      <c r="B423" s="435" t="s">
        <v>2653</v>
      </c>
      <c r="C423" s="74" t="s">
        <v>1929</v>
      </c>
      <c r="D423" s="64">
        <v>4.25</v>
      </c>
      <c r="E423" s="64">
        <v>13.8</v>
      </c>
      <c r="F423" s="729"/>
      <c r="G423" s="434"/>
      <c r="H423" s="64">
        <f t="shared" si="16"/>
        <v>0</v>
      </c>
      <c r="I423" s="201" t="s">
        <v>2654</v>
      </c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575"/>
    </row>
    <row r="424" spans="1:23" ht="15.75" customHeight="1">
      <c r="A424" s="730" t="s">
        <v>2655</v>
      </c>
      <c r="B424" s="435" t="s">
        <v>2656</v>
      </c>
      <c r="C424" s="74" t="s">
        <v>1929</v>
      </c>
      <c r="D424" s="64">
        <v>4.25</v>
      </c>
      <c r="E424" s="64">
        <v>13.8</v>
      </c>
      <c r="F424" s="729"/>
      <c r="G424" s="434"/>
      <c r="H424" s="64">
        <f t="shared" si="16"/>
        <v>0</v>
      </c>
      <c r="I424" s="201" t="s">
        <v>2657</v>
      </c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575"/>
    </row>
    <row r="425" spans="1:23" ht="15.75" customHeight="1">
      <c r="A425" s="730" t="s">
        <v>2658</v>
      </c>
      <c r="B425" s="435" t="s">
        <v>2659</v>
      </c>
      <c r="C425" s="74" t="s">
        <v>1929</v>
      </c>
      <c r="D425" s="64">
        <v>22</v>
      </c>
      <c r="E425" s="64">
        <v>71.52</v>
      </c>
      <c r="F425" s="729"/>
      <c r="G425" s="434"/>
      <c r="H425" s="64">
        <f t="shared" si="16"/>
        <v>0</v>
      </c>
      <c r="I425" s="201" t="s">
        <v>2660</v>
      </c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575"/>
    </row>
    <row r="426" spans="1:23" ht="15.75" customHeight="1">
      <c r="A426" s="731" t="s">
        <v>2661</v>
      </c>
      <c r="B426" s="732"/>
      <c r="C426" s="732"/>
      <c r="D426" s="733"/>
      <c r="E426" s="733"/>
      <c r="F426" s="734"/>
      <c r="G426" s="734"/>
      <c r="H426" s="735"/>
      <c r="I426" s="73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575"/>
    </row>
    <row r="427" spans="1:23" ht="15.75" customHeight="1">
      <c r="A427" s="201" t="s">
        <v>2662</v>
      </c>
      <c r="B427" s="435" t="s">
        <v>2663</v>
      </c>
      <c r="C427" s="263" t="s">
        <v>2664</v>
      </c>
      <c r="D427" s="64">
        <v>13</v>
      </c>
      <c r="E427" s="64">
        <f t="shared" ref="E427:E456" si="17">D427/1.2*0.65</f>
        <v>7.041666666666667</v>
      </c>
      <c r="F427" s="234"/>
      <c r="G427" s="234"/>
      <c r="H427" s="64">
        <f t="shared" ref="H427:H456" si="18">SUM(E427*G427)</f>
        <v>0</v>
      </c>
      <c r="I427" s="62" t="s">
        <v>2665</v>
      </c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575"/>
    </row>
    <row r="428" spans="1:23" ht="15.75" customHeight="1">
      <c r="A428" s="201" t="s">
        <v>2666</v>
      </c>
      <c r="B428" s="435" t="s">
        <v>2667</v>
      </c>
      <c r="C428" s="263" t="s">
        <v>2664</v>
      </c>
      <c r="D428" s="64">
        <v>13</v>
      </c>
      <c r="E428" s="64">
        <f t="shared" si="17"/>
        <v>7.041666666666667</v>
      </c>
      <c r="F428" s="234"/>
      <c r="G428" s="234"/>
      <c r="H428" s="64">
        <f t="shared" si="18"/>
        <v>0</v>
      </c>
      <c r="I428" s="736" t="s">
        <v>2668</v>
      </c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575"/>
    </row>
    <row r="429" spans="1:23" ht="15.75" customHeight="1">
      <c r="A429" s="201" t="s">
        <v>2669</v>
      </c>
      <c r="B429" s="435" t="s">
        <v>2670</v>
      </c>
      <c r="C429" s="263" t="s">
        <v>2664</v>
      </c>
      <c r="D429" s="64">
        <v>13</v>
      </c>
      <c r="E429" s="64">
        <f t="shared" si="17"/>
        <v>7.041666666666667</v>
      </c>
      <c r="F429" s="234"/>
      <c r="G429" s="234"/>
      <c r="H429" s="64">
        <f t="shared" si="18"/>
        <v>0</v>
      </c>
      <c r="I429" s="736" t="s">
        <v>2671</v>
      </c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575"/>
    </row>
    <row r="430" spans="1:23" ht="15.75" customHeight="1">
      <c r="A430" s="201" t="s">
        <v>2672</v>
      </c>
      <c r="B430" s="435" t="s">
        <v>2673</v>
      </c>
      <c r="C430" s="263" t="s">
        <v>2664</v>
      </c>
      <c r="D430" s="64">
        <v>13</v>
      </c>
      <c r="E430" s="64">
        <f t="shared" si="17"/>
        <v>7.041666666666667</v>
      </c>
      <c r="F430" s="234"/>
      <c r="G430" s="234"/>
      <c r="H430" s="64">
        <f t="shared" si="18"/>
        <v>0</v>
      </c>
      <c r="I430" s="736" t="s">
        <v>2674</v>
      </c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575"/>
    </row>
    <row r="431" spans="1:23" ht="15.75" customHeight="1">
      <c r="A431" s="201" t="s">
        <v>2675</v>
      </c>
      <c r="B431" s="435" t="s">
        <v>2676</v>
      </c>
      <c r="C431" s="263" t="s">
        <v>2664</v>
      </c>
      <c r="D431" s="64">
        <v>14</v>
      </c>
      <c r="E431" s="64">
        <f t="shared" si="17"/>
        <v>7.5833333333333339</v>
      </c>
      <c r="F431" s="234"/>
      <c r="G431" s="234"/>
      <c r="H431" s="64">
        <f t="shared" si="18"/>
        <v>0</v>
      </c>
      <c r="I431" s="736" t="s">
        <v>2677</v>
      </c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575"/>
    </row>
    <row r="432" spans="1:23" ht="15.75" customHeight="1">
      <c r="A432" s="201" t="s">
        <v>2678</v>
      </c>
      <c r="B432" s="435" t="s">
        <v>2679</v>
      </c>
      <c r="C432" s="263" t="s">
        <v>2664</v>
      </c>
      <c r="D432" s="64">
        <v>14</v>
      </c>
      <c r="E432" s="64">
        <f t="shared" si="17"/>
        <v>7.5833333333333339</v>
      </c>
      <c r="F432" s="234"/>
      <c r="G432" s="234"/>
      <c r="H432" s="64">
        <f t="shared" si="18"/>
        <v>0</v>
      </c>
      <c r="I432" s="736" t="s">
        <v>2680</v>
      </c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575"/>
    </row>
    <row r="433" spans="1:23" ht="15.75" customHeight="1">
      <c r="A433" s="201" t="s">
        <v>2681</v>
      </c>
      <c r="B433" s="435" t="s">
        <v>2682</v>
      </c>
      <c r="C433" s="263" t="s">
        <v>2664</v>
      </c>
      <c r="D433" s="64">
        <v>14</v>
      </c>
      <c r="E433" s="64">
        <f t="shared" si="17"/>
        <v>7.5833333333333339</v>
      </c>
      <c r="F433" s="234"/>
      <c r="G433" s="234"/>
      <c r="H433" s="64">
        <f t="shared" si="18"/>
        <v>0</v>
      </c>
      <c r="I433" s="736" t="s">
        <v>2683</v>
      </c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575"/>
    </row>
    <row r="434" spans="1:23" ht="15.75" customHeight="1">
      <c r="A434" s="201" t="s">
        <v>2684</v>
      </c>
      <c r="B434" s="435" t="s">
        <v>2685</v>
      </c>
      <c r="C434" s="263" t="s">
        <v>2664</v>
      </c>
      <c r="D434" s="64">
        <v>14</v>
      </c>
      <c r="E434" s="64">
        <f t="shared" si="17"/>
        <v>7.5833333333333339</v>
      </c>
      <c r="F434" s="234"/>
      <c r="G434" s="234"/>
      <c r="H434" s="64">
        <f t="shared" si="18"/>
        <v>0</v>
      </c>
      <c r="I434" s="736" t="s">
        <v>2686</v>
      </c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575"/>
    </row>
    <row r="435" spans="1:23" ht="15.75" customHeight="1">
      <c r="A435" s="201" t="s">
        <v>2687</v>
      </c>
      <c r="B435" s="435" t="s">
        <v>2688</v>
      </c>
      <c r="C435" s="263" t="s">
        <v>2664</v>
      </c>
      <c r="D435" s="64">
        <v>14</v>
      </c>
      <c r="E435" s="64">
        <f t="shared" si="17"/>
        <v>7.5833333333333339</v>
      </c>
      <c r="F435" s="234"/>
      <c r="G435" s="234"/>
      <c r="H435" s="64">
        <f t="shared" si="18"/>
        <v>0</v>
      </c>
      <c r="I435" s="736" t="s">
        <v>2689</v>
      </c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575"/>
    </row>
    <row r="436" spans="1:23" ht="15.75" customHeight="1">
      <c r="A436" s="201" t="s">
        <v>2690</v>
      </c>
      <c r="B436" s="435" t="s">
        <v>2691</v>
      </c>
      <c r="C436" s="263" t="s">
        <v>2664</v>
      </c>
      <c r="D436" s="64">
        <v>14</v>
      </c>
      <c r="E436" s="64">
        <f t="shared" si="17"/>
        <v>7.5833333333333339</v>
      </c>
      <c r="F436" s="234"/>
      <c r="G436" s="234"/>
      <c r="H436" s="64">
        <f t="shared" si="18"/>
        <v>0</v>
      </c>
      <c r="I436" s="736" t="s">
        <v>2692</v>
      </c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575"/>
    </row>
    <row r="437" spans="1:23" ht="15.75" customHeight="1">
      <c r="A437" s="201" t="s">
        <v>2693</v>
      </c>
      <c r="B437" s="435" t="s">
        <v>2694</v>
      </c>
      <c r="C437" s="263" t="s">
        <v>2664</v>
      </c>
      <c r="D437" s="64">
        <v>14</v>
      </c>
      <c r="E437" s="64">
        <f t="shared" si="17"/>
        <v>7.5833333333333339</v>
      </c>
      <c r="F437" s="234"/>
      <c r="G437" s="234"/>
      <c r="H437" s="64">
        <f t="shared" si="18"/>
        <v>0</v>
      </c>
      <c r="I437" s="736" t="s">
        <v>2695</v>
      </c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575"/>
    </row>
    <row r="438" spans="1:23" ht="15.75" customHeight="1">
      <c r="A438" s="201" t="s">
        <v>2696</v>
      </c>
      <c r="B438" s="435" t="s">
        <v>2697</v>
      </c>
      <c r="C438" s="263" t="s">
        <v>2664</v>
      </c>
      <c r="D438" s="64">
        <v>14</v>
      </c>
      <c r="E438" s="64">
        <f t="shared" si="17"/>
        <v>7.5833333333333339</v>
      </c>
      <c r="F438" s="234"/>
      <c r="G438" s="234"/>
      <c r="H438" s="64">
        <f t="shared" si="18"/>
        <v>0</v>
      </c>
      <c r="I438" s="736" t="s">
        <v>2698</v>
      </c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575"/>
    </row>
    <row r="439" spans="1:23" ht="15.75" customHeight="1">
      <c r="A439" s="201" t="s">
        <v>2699</v>
      </c>
      <c r="B439" s="435" t="s">
        <v>2700</v>
      </c>
      <c r="C439" s="263" t="s">
        <v>2664</v>
      </c>
      <c r="D439" s="64">
        <v>14</v>
      </c>
      <c r="E439" s="64">
        <f t="shared" si="17"/>
        <v>7.5833333333333339</v>
      </c>
      <c r="F439" s="234"/>
      <c r="G439" s="234"/>
      <c r="H439" s="64">
        <f t="shared" si="18"/>
        <v>0</v>
      </c>
      <c r="I439" s="736" t="s">
        <v>2701</v>
      </c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575"/>
    </row>
    <row r="440" spans="1:23" ht="15.75" customHeight="1">
      <c r="A440" s="201" t="s">
        <v>2702</v>
      </c>
      <c r="B440" s="435" t="s">
        <v>2703</v>
      </c>
      <c r="C440" s="263" t="s">
        <v>2664</v>
      </c>
      <c r="D440" s="64">
        <v>14</v>
      </c>
      <c r="E440" s="64">
        <f t="shared" si="17"/>
        <v>7.5833333333333339</v>
      </c>
      <c r="F440" s="234"/>
      <c r="G440" s="234"/>
      <c r="H440" s="64">
        <f t="shared" si="18"/>
        <v>0</v>
      </c>
      <c r="I440" s="264" t="s">
        <v>2704</v>
      </c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575"/>
    </row>
    <row r="441" spans="1:23" ht="15.75" customHeight="1">
      <c r="A441" s="201" t="s">
        <v>2705</v>
      </c>
      <c r="B441" s="435" t="s">
        <v>2706</v>
      </c>
      <c r="C441" s="263" t="s">
        <v>2664</v>
      </c>
      <c r="D441" s="64">
        <v>14</v>
      </c>
      <c r="E441" s="64">
        <f t="shared" si="17"/>
        <v>7.5833333333333339</v>
      </c>
      <c r="F441" s="234"/>
      <c r="G441" s="234"/>
      <c r="H441" s="64">
        <f t="shared" si="18"/>
        <v>0</v>
      </c>
      <c r="I441" s="737" t="s">
        <v>2707</v>
      </c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575"/>
    </row>
    <row r="442" spans="1:23" ht="15.75" customHeight="1">
      <c r="A442" s="201" t="s">
        <v>2708</v>
      </c>
      <c r="B442" s="435" t="s">
        <v>2709</v>
      </c>
      <c r="C442" s="263" t="s">
        <v>2664</v>
      </c>
      <c r="D442" s="64">
        <v>14</v>
      </c>
      <c r="E442" s="64">
        <f t="shared" si="17"/>
        <v>7.5833333333333339</v>
      </c>
      <c r="F442" s="234"/>
      <c r="G442" s="234"/>
      <c r="H442" s="738">
        <f t="shared" si="18"/>
        <v>0</v>
      </c>
      <c r="I442" s="75">
        <v>5713799301610</v>
      </c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575"/>
    </row>
    <row r="443" spans="1:23" ht="15.75" customHeight="1">
      <c r="A443" s="201" t="s">
        <v>2710</v>
      </c>
      <c r="B443" s="435" t="s">
        <v>2711</v>
      </c>
      <c r="C443" s="263" t="s">
        <v>2664</v>
      </c>
      <c r="D443" s="64">
        <v>14</v>
      </c>
      <c r="E443" s="64">
        <f t="shared" si="17"/>
        <v>7.5833333333333339</v>
      </c>
      <c r="F443" s="234"/>
      <c r="G443" s="234"/>
      <c r="H443" s="738">
        <f t="shared" si="18"/>
        <v>0</v>
      </c>
      <c r="I443" s="62" t="s">
        <v>2712</v>
      </c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575"/>
    </row>
    <row r="444" spans="1:23" ht="15.75" customHeight="1">
      <c r="A444" s="201" t="s">
        <v>2713</v>
      </c>
      <c r="B444" s="435" t="s">
        <v>2714</v>
      </c>
      <c r="C444" s="263" t="s">
        <v>2664</v>
      </c>
      <c r="D444" s="64">
        <v>14</v>
      </c>
      <c r="E444" s="64">
        <f t="shared" si="17"/>
        <v>7.5833333333333339</v>
      </c>
      <c r="F444" s="234"/>
      <c r="G444" s="234"/>
      <c r="H444" s="64">
        <f t="shared" si="18"/>
        <v>0</v>
      </c>
      <c r="I444" s="736" t="s">
        <v>2715</v>
      </c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575"/>
    </row>
    <row r="445" spans="1:23" ht="15.75" customHeight="1">
      <c r="A445" s="201" t="s">
        <v>2716</v>
      </c>
      <c r="B445" s="435" t="s">
        <v>2717</v>
      </c>
      <c r="C445" s="263" t="s">
        <v>2664</v>
      </c>
      <c r="D445" s="64">
        <v>14</v>
      </c>
      <c r="E445" s="64">
        <f t="shared" si="17"/>
        <v>7.5833333333333339</v>
      </c>
      <c r="F445" s="234"/>
      <c r="G445" s="234"/>
      <c r="H445" s="64">
        <f t="shared" si="18"/>
        <v>0</v>
      </c>
      <c r="I445" s="736" t="s">
        <v>2718</v>
      </c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575"/>
    </row>
    <row r="446" spans="1:23" ht="15.75" customHeight="1">
      <c r="A446" s="201" t="s">
        <v>2719</v>
      </c>
      <c r="B446" s="435" t="s">
        <v>2720</v>
      </c>
      <c r="C446" s="263" t="s">
        <v>2664</v>
      </c>
      <c r="D446" s="64">
        <v>14</v>
      </c>
      <c r="E446" s="64">
        <f t="shared" si="17"/>
        <v>7.5833333333333339</v>
      </c>
      <c r="F446" s="234"/>
      <c r="G446" s="234"/>
      <c r="H446" s="64">
        <f t="shared" si="18"/>
        <v>0</v>
      </c>
      <c r="I446" s="736" t="s">
        <v>2721</v>
      </c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575"/>
    </row>
    <row r="447" spans="1:23" ht="15.75" customHeight="1">
      <c r="A447" s="201" t="s">
        <v>2722</v>
      </c>
      <c r="B447" s="435" t="s">
        <v>2723</v>
      </c>
      <c r="C447" s="263" t="s">
        <v>2664</v>
      </c>
      <c r="D447" s="64">
        <v>14</v>
      </c>
      <c r="E447" s="64">
        <f t="shared" si="17"/>
        <v>7.5833333333333339</v>
      </c>
      <c r="F447" s="234"/>
      <c r="G447" s="234"/>
      <c r="H447" s="64">
        <f t="shared" si="18"/>
        <v>0</v>
      </c>
      <c r="I447" s="736" t="s">
        <v>2724</v>
      </c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575"/>
    </row>
    <row r="448" spans="1:23" ht="15.75" customHeight="1">
      <c r="A448" s="201" t="s">
        <v>2725</v>
      </c>
      <c r="B448" s="435" t="s">
        <v>2726</v>
      </c>
      <c r="C448" s="263" t="s">
        <v>2664</v>
      </c>
      <c r="D448" s="64">
        <v>14</v>
      </c>
      <c r="E448" s="64">
        <f t="shared" si="17"/>
        <v>7.5833333333333339</v>
      </c>
      <c r="F448" s="234"/>
      <c r="G448" s="234"/>
      <c r="H448" s="64">
        <f t="shared" si="18"/>
        <v>0</v>
      </c>
      <c r="I448" s="736" t="s">
        <v>2727</v>
      </c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575"/>
    </row>
    <row r="449" spans="1:23" ht="15.75" customHeight="1">
      <c r="A449" s="201" t="s">
        <v>2728</v>
      </c>
      <c r="B449" s="435" t="s">
        <v>2729</v>
      </c>
      <c r="C449" s="263" t="s">
        <v>2664</v>
      </c>
      <c r="D449" s="64">
        <v>14</v>
      </c>
      <c r="E449" s="64">
        <f t="shared" si="17"/>
        <v>7.5833333333333339</v>
      </c>
      <c r="F449" s="234"/>
      <c r="G449" s="234"/>
      <c r="H449" s="64">
        <f t="shared" si="18"/>
        <v>0</v>
      </c>
      <c r="I449" s="736" t="s">
        <v>2730</v>
      </c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575"/>
    </row>
    <row r="450" spans="1:23" ht="15.75" customHeight="1">
      <c r="A450" s="264" t="s">
        <v>2731</v>
      </c>
      <c r="B450" s="739" t="s">
        <v>2732</v>
      </c>
      <c r="C450" s="263" t="s">
        <v>2664</v>
      </c>
      <c r="D450" s="64">
        <v>17</v>
      </c>
      <c r="E450" s="64">
        <f t="shared" si="17"/>
        <v>9.2083333333333339</v>
      </c>
      <c r="F450" s="740"/>
      <c r="G450" s="740"/>
      <c r="H450" s="64">
        <f t="shared" si="18"/>
        <v>0</v>
      </c>
      <c r="I450" s="736" t="s">
        <v>2733</v>
      </c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575"/>
    </row>
    <row r="451" spans="1:23" ht="15.75" customHeight="1">
      <c r="A451" s="264" t="s">
        <v>2734</v>
      </c>
      <c r="B451" s="739" t="s">
        <v>2735</v>
      </c>
      <c r="C451" s="263" t="s">
        <v>2664</v>
      </c>
      <c r="D451" s="64">
        <v>14</v>
      </c>
      <c r="E451" s="64">
        <f t="shared" si="17"/>
        <v>7.5833333333333339</v>
      </c>
      <c r="F451" s="740"/>
      <c r="G451" s="740"/>
      <c r="H451" s="64">
        <f t="shared" si="18"/>
        <v>0</v>
      </c>
      <c r="I451" s="736" t="s">
        <v>2736</v>
      </c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575"/>
    </row>
    <row r="452" spans="1:23" ht="15.75" customHeight="1">
      <c r="A452" s="264" t="s">
        <v>2737</v>
      </c>
      <c r="B452" s="739" t="s">
        <v>2738</v>
      </c>
      <c r="C452" s="263" t="s">
        <v>2664</v>
      </c>
      <c r="D452" s="64">
        <v>14</v>
      </c>
      <c r="E452" s="64">
        <f t="shared" si="17"/>
        <v>7.5833333333333339</v>
      </c>
      <c r="F452" s="740"/>
      <c r="G452" s="740"/>
      <c r="H452" s="64">
        <f t="shared" si="18"/>
        <v>0</v>
      </c>
      <c r="I452" s="736" t="s">
        <v>2739</v>
      </c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575"/>
    </row>
    <row r="453" spans="1:23" ht="15.75" customHeight="1">
      <c r="A453" s="201" t="s">
        <v>2740</v>
      </c>
      <c r="B453" s="741" t="s">
        <v>2741</v>
      </c>
      <c r="C453" s="263" t="s">
        <v>2664</v>
      </c>
      <c r="D453" s="64">
        <v>14</v>
      </c>
      <c r="E453" s="64">
        <f t="shared" si="17"/>
        <v>7.5833333333333339</v>
      </c>
      <c r="F453" s="740"/>
      <c r="G453" s="740"/>
      <c r="H453" s="64">
        <f t="shared" si="18"/>
        <v>0</v>
      </c>
      <c r="I453" s="736" t="s">
        <v>2742</v>
      </c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575"/>
    </row>
    <row r="454" spans="1:23" ht="15.75" customHeight="1">
      <c r="A454" s="264" t="s">
        <v>2743</v>
      </c>
      <c r="B454" s="739" t="s">
        <v>2744</v>
      </c>
      <c r="C454" s="263" t="s">
        <v>2664</v>
      </c>
      <c r="D454" s="64">
        <v>14</v>
      </c>
      <c r="E454" s="64">
        <f t="shared" si="17"/>
        <v>7.5833333333333339</v>
      </c>
      <c r="F454" s="740"/>
      <c r="G454" s="740"/>
      <c r="H454" s="64">
        <f t="shared" si="18"/>
        <v>0</v>
      </c>
      <c r="I454" s="736" t="s">
        <v>2745</v>
      </c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575"/>
    </row>
    <row r="455" spans="1:23" ht="15.75" customHeight="1">
      <c r="A455" s="264" t="s">
        <v>2746</v>
      </c>
      <c r="B455" s="739" t="s">
        <v>2747</v>
      </c>
      <c r="C455" s="263" t="s">
        <v>2664</v>
      </c>
      <c r="D455" s="64">
        <v>14</v>
      </c>
      <c r="E455" s="64">
        <f t="shared" si="17"/>
        <v>7.5833333333333339</v>
      </c>
      <c r="F455" s="740"/>
      <c r="G455" s="740"/>
      <c r="H455" s="64">
        <f t="shared" si="18"/>
        <v>0</v>
      </c>
      <c r="I455" s="736" t="s">
        <v>2748</v>
      </c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575"/>
    </row>
    <row r="456" spans="1:23" ht="15.75" customHeight="1">
      <c r="A456" s="201" t="s">
        <v>2749</v>
      </c>
      <c r="B456" s="741" t="s">
        <v>2750</v>
      </c>
      <c r="C456" s="263" t="s">
        <v>2664</v>
      </c>
      <c r="D456" s="64">
        <v>14</v>
      </c>
      <c r="E456" s="64">
        <f t="shared" si="17"/>
        <v>7.5833333333333339</v>
      </c>
      <c r="F456" s="740"/>
      <c r="G456" s="740"/>
      <c r="H456" s="64">
        <f t="shared" si="18"/>
        <v>0</v>
      </c>
      <c r="I456" s="201" t="s">
        <v>2751</v>
      </c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575"/>
    </row>
    <row r="457" spans="1:23" ht="15.75" customHeight="1">
      <c r="A457" s="465" t="s">
        <v>2752</v>
      </c>
      <c r="B457" s="390"/>
      <c r="C457" s="742"/>
      <c r="D457" s="733"/>
      <c r="E457" s="733"/>
      <c r="F457" s="734"/>
      <c r="G457" s="734"/>
      <c r="H457" s="733"/>
      <c r="I457" s="73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575"/>
    </row>
    <row r="458" spans="1:23" ht="15.75" customHeight="1">
      <c r="A458" s="73" t="s">
        <v>2753</v>
      </c>
      <c r="B458" s="1180" t="s">
        <v>2754</v>
      </c>
      <c r="C458" s="74" t="s">
        <v>2755</v>
      </c>
      <c r="D458" s="83">
        <v>25</v>
      </c>
      <c r="E458" s="64">
        <f>D458/1.2*0.65</f>
        <v>13.541666666666668</v>
      </c>
      <c r="F458" s="234"/>
      <c r="G458" s="234"/>
      <c r="H458" s="64">
        <f>E458*G458</f>
        <v>0</v>
      </c>
      <c r="I458" s="62" t="s">
        <v>2756</v>
      </c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575"/>
    </row>
    <row r="459" spans="1:23" ht="15.75" customHeight="1">
      <c r="A459" s="73" t="s">
        <v>2757</v>
      </c>
      <c r="B459" s="1180" t="s">
        <v>2758</v>
      </c>
      <c r="C459" s="74" t="s">
        <v>2755</v>
      </c>
      <c r="D459" s="64">
        <v>25</v>
      </c>
      <c r="E459" s="64">
        <f>D459/1.2*0.65</f>
        <v>13.541666666666668</v>
      </c>
      <c r="F459" s="234"/>
      <c r="G459" s="234"/>
      <c r="H459" s="64">
        <f>E459*G459</f>
        <v>0</v>
      </c>
      <c r="I459" s="736" t="s">
        <v>2759</v>
      </c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575"/>
    </row>
    <row r="460" spans="1:23" ht="15.75" customHeight="1">
      <c r="A460" s="73" t="s">
        <v>2760</v>
      </c>
      <c r="B460" s="1180" t="s">
        <v>2761</v>
      </c>
      <c r="C460" s="74" t="s">
        <v>2755</v>
      </c>
      <c r="D460" s="64">
        <v>25</v>
      </c>
      <c r="E460" s="64">
        <f>D460/1.2*0.65</f>
        <v>13.541666666666668</v>
      </c>
      <c r="F460" s="234"/>
      <c r="G460" s="234"/>
      <c r="H460" s="64">
        <f>E460*G460</f>
        <v>0</v>
      </c>
      <c r="I460" s="736" t="s">
        <v>2762</v>
      </c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575"/>
    </row>
    <row r="461" spans="1:23" ht="15.75" customHeight="1">
      <c r="A461" s="465" t="s">
        <v>2763</v>
      </c>
      <c r="B461" s="390"/>
      <c r="C461" s="742"/>
      <c r="D461" s="733"/>
      <c r="E461" s="733"/>
      <c r="F461" s="734"/>
      <c r="G461" s="734"/>
      <c r="H461" s="733"/>
      <c r="I461" s="73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575"/>
    </row>
    <row r="462" spans="1:23" ht="15.75" customHeight="1">
      <c r="A462" s="344" t="s">
        <v>2764</v>
      </c>
      <c r="B462" s="1180" t="s">
        <v>2765</v>
      </c>
      <c r="C462" s="74" t="s">
        <v>2766</v>
      </c>
      <c r="D462" s="64">
        <v>5.25</v>
      </c>
      <c r="E462" s="64">
        <v>17.059999999999999</v>
      </c>
      <c r="F462" s="234"/>
      <c r="G462" s="234"/>
      <c r="H462" s="64">
        <f t="shared" ref="H462:H484" si="19">SUM(E462*G462)</f>
        <v>0</v>
      </c>
      <c r="I462" s="62" t="s">
        <v>2767</v>
      </c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575"/>
    </row>
    <row r="463" spans="1:23" ht="15.75" customHeight="1">
      <c r="A463" s="75" t="s">
        <v>2768</v>
      </c>
      <c r="B463" s="1180" t="s">
        <v>2769</v>
      </c>
      <c r="C463" s="74" t="s">
        <v>2766</v>
      </c>
      <c r="D463" s="64">
        <v>5.25</v>
      </c>
      <c r="E463" s="64">
        <v>17.059999999999999</v>
      </c>
      <c r="F463" s="234"/>
      <c r="G463" s="234"/>
      <c r="H463" s="64">
        <f t="shared" si="19"/>
        <v>0</v>
      </c>
      <c r="I463" s="736" t="s">
        <v>2770</v>
      </c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575"/>
    </row>
    <row r="464" spans="1:23" ht="15.75" customHeight="1">
      <c r="A464" s="75" t="s">
        <v>2771</v>
      </c>
      <c r="B464" s="1180" t="s">
        <v>2772</v>
      </c>
      <c r="C464" s="74" t="s">
        <v>2766</v>
      </c>
      <c r="D464" s="64">
        <v>5.25</v>
      </c>
      <c r="E464" s="64">
        <v>17.059999999999999</v>
      </c>
      <c r="F464" s="234"/>
      <c r="G464" s="234"/>
      <c r="H464" s="64">
        <f t="shared" si="19"/>
        <v>0</v>
      </c>
      <c r="I464" s="736" t="s">
        <v>2773</v>
      </c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575"/>
    </row>
    <row r="465" spans="1:23" ht="15.75" customHeight="1">
      <c r="A465" s="75" t="s">
        <v>2774</v>
      </c>
      <c r="B465" s="1180" t="s">
        <v>2775</v>
      </c>
      <c r="C465" s="74" t="s">
        <v>1790</v>
      </c>
      <c r="D465" s="64">
        <v>13</v>
      </c>
      <c r="E465" s="64">
        <f t="shared" ref="E465:E484" si="20">D465/1.2*0.65</f>
        <v>7.041666666666667</v>
      </c>
      <c r="F465" s="234"/>
      <c r="G465" s="234"/>
      <c r="H465" s="64">
        <f t="shared" si="19"/>
        <v>0</v>
      </c>
      <c r="I465" s="62" t="s">
        <v>2776</v>
      </c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575"/>
    </row>
    <row r="466" spans="1:23" ht="15.75" customHeight="1">
      <c r="A466" s="262" t="s">
        <v>2777</v>
      </c>
      <c r="B466" s="277" t="s">
        <v>2778</v>
      </c>
      <c r="C466" s="278" t="s">
        <v>1790</v>
      </c>
      <c r="D466" s="259">
        <v>13</v>
      </c>
      <c r="E466" s="259">
        <f t="shared" si="20"/>
        <v>7.041666666666667</v>
      </c>
      <c r="F466" s="261"/>
      <c r="G466" s="261"/>
      <c r="H466" s="259">
        <f t="shared" si="19"/>
        <v>0</v>
      </c>
      <c r="I466" s="736" t="s">
        <v>2779</v>
      </c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575"/>
    </row>
    <row r="467" spans="1:23" ht="15.75" customHeight="1">
      <c r="A467" s="262" t="s">
        <v>2780</v>
      </c>
      <c r="B467" s="277" t="s">
        <v>2781</v>
      </c>
      <c r="C467" s="278" t="s">
        <v>1790</v>
      </c>
      <c r="D467" s="259">
        <v>9</v>
      </c>
      <c r="E467" s="259">
        <f t="shared" si="20"/>
        <v>4.875</v>
      </c>
      <c r="F467" s="261"/>
      <c r="G467" s="261"/>
      <c r="H467" s="259">
        <f t="shared" si="19"/>
        <v>0</v>
      </c>
      <c r="I467" s="736" t="s">
        <v>2782</v>
      </c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575"/>
    </row>
    <row r="468" spans="1:23" ht="15.75" customHeight="1">
      <c r="A468" s="75" t="s">
        <v>2783</v>
      </c>
      <c r="B468" s="1180" t="s">
        <v>2784</v>
      </c>
      <c r="C468" s="74" t="s">
        <v>1790</v>
      </c>
      <c r="D468" s="64">
        <v>10</v>
      </c>
      <c r="E468" s="64">
        <f t="shared" si="20"/>
        <v>5.416666666666667</v>
      </c>
      <c r="F468" s="234"/>
      <c r="G468" s="234"/>
      <c r="H468" s="64">
        <f t="shared" si="19"/>
        <v>0</v>
      </c>
      <c r="I468" s="736" t="s">
        <v>2785</v>
      </c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575"/>
    </row>
    <row r="469" spans="1:23" ht="15.75" customHeight="1">
      <c r="A469" s="75" t="s">
        <v>2786</v>
      </c>
      <c r="B469" s="1180" t="s">
        <v>2787</v>
      </c>
      <c r="C469" s="74" t="s">
        <v>1790</v>
      </c>
      <c r="D469" s="64">
        <v>10</v>
      </c>
      <c r="E469" s="64">
        <f t="shared" si="20"/>
        <v>5.416666666666667</v>
      </c>
      <c r="F469" s="234"/>
      <c r="G469" s="234"/>
      <c r="H469" s="64">
        <f t="shared" si="19"/>
        <v>0</v>
      </c>
      <c r="I469" s="736" t="s">
        <v>2788</v>
      </c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575"/>
    </row>
    <row r="470" spans="1:23" ht="15.75" customHeight="1">
      <c r="A470" s="75" t="s">
        <v>2789</v>
      </c>
      <c r="B470" s="1180" t="s">
        <v>2790</v>
      </c>
      <c r="C470" s="74" t="s">
        <v>1790</v>
      </c>
      <c r="D470" s="64">
        <v>13</v>
      </c>
      <c r="E470" s="64">
        <f t="shared" si="20"/>
        <v>7.041666666666667</v>
      </c>
      <c r="F470" s="234"/>
      <c r="G470" s="234"/>
      <c r="H470" s="64">
        <f t="shared" si="19"/>
        <v>0</v>
      </c>
      <c r="I470" s="736" t="s">
        <v>2791</v>
      </c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575"/>
    </row>
    <row r="471" spans="1:23" ht="15.75" customHeight="1">
      <c r="A471" s="75" t="s">
        <v>2792</v>
      </c>
      <c r="B471" s="1180" t="s">
        <v>2793</v>
      </c>
      <c r="C471" s="74" t="s">
        <v>1790</v>
      </c>
      <c r="D471" s="64">
        <v>12</v>
      </c>
      <c r="E471" s="64">
        <f t="shared" si="20"/>
        <v>6.5</v>
      </c>
      <c r="F471" s="234"/>
      <c r="G471" s="234"/>
      <c r="H471" s="64">
        <f t="shared" si="19"/>
        <v>0</v>
      </c>
      <c r="I471" s="736" t="s">
        <v>2794</v>
      </c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575"/>
    </row>
    <row r="472" spans="1:23" ht="15.75" customHeight="1">
      <c r="A472" s="75" t="s">
        <v>2795</v>
      </c>
      <c r="B472" s="1180" t="s">
        <v>2796</v>
      </c>
      <c r="C472" s="74" t="s">
        <v>1790</v>
      </c>
      <c r="D472" s="64">
        <v>12</v>
      </c>
      <c r="E472" s="64">
        <f t="shared" si="20"/>
        <v>6.5</v>
      </c>
      <c r="F472" s="234"/>
      <c r="G472" s="234"/>
      <c r="H472" s="64">
        <f t="shared" si="19"/>
        <v>0</v>
      </c>
      <c r="I472" s="736" t="s">
        <v>2797</v>
      </c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575"/>
    </row>
    <row r="473" spans="1:23" ht="15.75" customHeight="1">
      <c r="A473" s="75" t="s">
        <v>2798</v>
      </c>
      <c r="B473" s="1180" t="s">
        <v>2799</v>
      </c>
      <c r="C473" s="74" t="s">
        <v>1790</v>
      </c>
      <c r="D473" s="64">
        <v>12</v>
      </c>
      <c r="E473" s="64">
        <f t="shared" si="20"/>
        <v>6.5</v>
      </c>
      <c r="F473" s="234"/>
      <c r="G473" s="234"/>
      <c r="H473" s="64">
        <f t="shared" si="19"/>
        <v>0</v>
      </c>
      <c r="I473" s="736" t="s">
        <v>2800</v>
      </c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575"/>
    </row>
    <row r="474" spans="1:23" ht="15.75" customHeight="1">
      <c r="A474" s="75" t="s">
        <v>2801</v>
      </c>
      <c r="B474" s="1180" t="s">
        <v>2802</v>
      </c>
      <c r="C474" s="74" t="s">
        <v>1790</v>
      </c>
      <c r="D474" s="64">
        <v>6</v>
      </c>
      <c r="E474" s="64">
        <f t="shared" si="20"/>
        <v>3.25</v>
      </c>
      <c r="F474" s="234"/>
      <c r="G474" s="234"/>
      <c r="H474" s="64">
        <f t="shared" si="19"/>
        <v>0</v>
      </c>
      <c r="I474" s="736" t="s">
        <v>2803</v>
      </c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575"/>
    </row>
    <row r="475" spans="1:23" ht="15.75" customHeight="1">
      <c r="A475" s="75" t="s">
        <v>2804</v>
      </c>
      <c r="B475" s="1180" t="s">
        <v>2805</v>
      </c>
      <c r="C475" s="74" t="s">
        <v>1790</v>
      </c>
      <c r="D475" s="64">
        <v>9</v>
      </c>
      <c r="E475" s="64">
        <f t="shared" si="20"/>
        <v>4.875</v>
      </c>
      <c r="F475" s="234"/>
      <c r="G475" s="234"/>
      <c r="H475" s="64">
        <f t="shared" si="19"/>
        <v>0</v>
      </c>
      <c r="I475" s="736" t="s">
        <v>2806</v>
      </c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575"/>
    </row>
    <row r="476" spans="1:23" ht="15.75" customHeight="1">
      <c r="A476" s="75" t="s">
        <v>2807</v>
      </c>
      <c r="B476" s="1180" t="s">
        <v>2808</v>
      </c>
      <c r="C476" s="74" t="s">
        <v>1790</v>
      </c>
      <c r="D476" s="64">
        <v>11</v>
      </c>
      <c r="E476" s="64">
        <f t="shared" si="20"/>
        <v>5.9583333333333339</v>
      </c>
      <c r="F476" s="234"/>
      <c r="G476" s="234"/>
      <c r="H476" s="64">
        <f t="shared" si="19"/>
        <v>0</v>
      </c>
      <c r="I476" s="736" t="s">
        <v>2809</v>
      </c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575"/>
    </row>
    <row r="477" spans="1:23" ht="15.75" customHeight="1">
      <c r="A477" s="75" t="s">
        <v>2810</v>
      </c>
      <c r="B477" s="1180" t="s">
        <v>2811</v>
      </c>
      <c r="C477" s="74" t="s">
        <v>1790</v>
      </c>
      <c r="D477" s="64">
        <v>12</v>
      </c>
      <c r="E477" s="64">
        <f t="shared" si="20"/>
        <v>6.5</v>
      </c>
      <c r="F477" s="234"/>
      <c r="G477" s="234"/>
      <c r="H477" s="64">
        <f t="shared" si="19"/>
        <v>0</v>
      </c>
      <c r="I477" s="736" t="s">
        <v>2812</v>
      </c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575"/>
    </row>
    <row r="478" spans="1:23" ht="15.75" customHeight="1">
      <c r="A478" s="75" t="s">
        <v>2813</v>
      </c>
      <c r="B478" s="1180" t="s">
        <v>2814</v>
      </c>
      <c r="C478" s="74" t="s">
        <v>1790</v>
      </c>
      <c r="D478" s="64">
        <v>12</v>
      </c>
      <c r="E478" s="64">
        <f t="shared" si="20"/>
        <v>6.5</v>
      </c>
      <c r="F478" s="234"/>
      <c r="G478" s="234"/>
      <c r="H478" s="64">
        <f t="shared" si="19"/>
        <v>0</v>
      </c>
      <c r="I478" s="736" t="s">
        <v>2815</v>
      </c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575"/>
    </row>
    <row r="479" spans="1:23" ht="15.75" customHeight="1">
      <c r="A479" s="426" t="s">
        <v>2816</v>
      </c>
      <c r="B479" s="424" t="s">
        <v>2817</v>
      </c>
      <c r="C479" s="410" t="s">
        <v>1790</v>
      </c>
      <c r="D479" s="77">
        <v>7</v>
      </c>
      <c r="E479" s="77">
        <f t="shared" si="20"/>
        <v>3.791666666666667</v>
      </c>
      <c r="F479" s="425"/>
      <c r="G479" s="425"/>
      <c r="H479" s="77">
        <f t="shared" si="19"/>
        <v>0</v>
      </c>
      <c r="I479" s="427" t="s">
        <v>2818</v>
      </c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575"/>
    </row>
    <row r="480" spans="1:23" ht="15.75" customHeight="1">
      <c r="A480" s="75" t="s">
        <v>2819</v>
      </c>
      <c r="B480" s="1180" t="s">
        <v>2820</v>
      </c>
      <c r="C480" s="74" t="s">
        <v>2821</v>
      </c>
      <c r="D480" s="64">
        <v>10</v>
      </c>
      <c r="E480" s="64">
        <f t="shared" si="20"/>
        <v>5.416666666666667</v>
      </c>
      <c r="F480" s="234"/>
      <c r="G480" s="234"/>
      <c r="H480" s="64">
        <f t="shared" si="19"/>
        <v>0</v>
      </c>
      <c r="I480" s="736" t="s">
        <v>2822</v>
      </c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575"/>
    </row>
    <row r="481" spans="1:23" ht="15.75" customHeight="1">
      <c r="A481" s="262" t="s">
        <v>2823</v>
      </c>
      <c r="B481" s="277" t="s">
        <v>2824</v>
      </c>
      <c r="C481" s="278" t="s">
        <v>2825</v>
      </c>
      <c r="D481" s="259">
        <v>32</v>
      </c>
      <c r="E481" s="259">
        <f t="shared" si="20"/>
        <v>17.333333333333336</v>
      </c>
      <c r="F481" s="383"/>
      <c r="G481" s="383"/>
      <c r="H481" s="431">
        <f t="shared" si="19"/>
        <v>0</v>
      </c>
      <c r="I481" s="736" t="s">
        <v>2826</v>
      </c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575"/>
    </row>
    <row r="482" spans="1:23" ht="15.75" customHeight="1">
      <c r="A482" s="73" t="s">
        <v>2827</v>
      </c>
      <c r="B482" s="238" t="s">
        <v>2828</v>
      </c>
      <c r="C482" s="74" t="s">
        <v>2825</v>
      </c>
      <c r="D482" s="635">
        <v>40</v>
      </c>
      <c r="E482" s="64">
        <f t="shared" si="20"/>
        <v>21.666666666666668</v>
      </c>
      <c r="F482" s="200"/>
      <c r="G482" s="234"/>
      <c r="H482" s="64">
        <f t="shared" si="19"/>
        <v>0</v>
      </c>
      <c r="I482" s="201">
        <v>5713799505704</v>
      </c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575"/>
    </row>
    <row r="483" spans="1:23" ht="15.75" customHeight="1">
      <c r="A483" s="75" t="s">
        <v>2829</v>
      </c>
      <c r="B483" s="1180" t="s">
        <v>2830</v>
      </c>
      <c r="C483" s="74" t="s">
        <v>2825</v>
      </c>
      <c r="D483" s="64">
        <v>27</v>
      </c>
      <c r="E483" s="64">
        <f t="shared" si="20"/>
        <v>14.625</v>
      </c>
      <c r="F483" s="234"/>
      <c r="G483" s="234"/>
      <c r="H483" s="64">
        <f t="shared" si="19"/>
        <v>0</v>
      </c>
      <c r="I483" s="264" t="s">
        <v>2826</v>
      </c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575"/>
    </row>
    <row r="484" spans="1:23" ht="15.75" customHeight="1">
      <c r="A484" s="75" t="s">
        <v>2831</v>
      </c>
      <c r="B484" s="1180" t="s">
        <v>2832</v>
      </c>
      <c r="C484" s="74" t="s">
        <v>2821</v>
      </c>
      <c r="D484" s="64">
        <v>11</v>
      </c>
      <c r="E484" s="64">
        <f t="shared" si="20"/>
        <v>5.9583333333333339</v>
      </c>
      <c r="F484" s="234"/>
      <c r="G484" s="234"/>
      <c r="H484" s="64">
        <f t="shared" si="19"/>
        <v>0</v>
      </c>
      <c r="I484" s="264" t="s">
        <v>2833</v>
      </c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575"/>
    </row>
    <row r="485" spans="1:23" ht="15.75" customHeight="1">
      <c r="A485" s="1174" t="s">
        <v>2834</v>
      </c>
      <c r="B485" s="1175" t="s">
        <v>2835</v>
      </c>
      <c r="C485" s="975" t="s">
        <v>2825</v>
      </c>
      <c r="D485" s="1176">
        <v>38</v>
      </c>
      <c r="E485" s="1176">
        <v>20.57</v>
      </c>
      <c r="F485" s="763"/>
      <c r="G485" s="763"/>
      <c r="H485" s="761">
        <f t="shared" ref="H485:H487" si="21">SUM(E485*G485)</f>
        <v>0</v>
      </c>
      <c r="I485" s="1177">
        <v>5713799505506</v>
      </c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575"/>
    </row>
    <row r="486" spans="1:23" ht="15.75" customHeight="1">
      <c r="A486" s="1174" t="s">
        <v>2836</v>
      </c>
      <c r="B486" s="1175" t="s">
        <v>2837</v>
      </c>
      <c r="C486" s="1178" t="s">
        <v>2821</v>
      </c>
      <c r="D486" s="1176">
        <v>15</v>
      </c>
      <c r="E486" s="1176">
        <v>8.75</v>
      </c>
      <c r="F486" s="763"/>
      <c r="G486" s="763"/>
      <c r="H486" s="761">
        <f t="shared" si="21"/>
        <v>0</v>
      </c>
      <c r="I486" s="1177">
        <v>5713799505803</v>
      </c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575"/>
    </row>
    <row r="487" spans="1:23" ht="15.75" customHeight="1">
      <c r="A487" s="1174" t="s">
        <v>2838</v>
      </c>
      <c r="B487" s="1175" t="s">
        <v>2839</v>
      </c>
      <c r="C487" s="1178" t="s">
        <v>1399</v>
      </c>
      <c r="D487" s="1176">
        <v>23</v>
      </c>
      <c r="E487" s="1176">
        <v>12.46</v>
      </c>
      <c r="F487" s="763"/>
      <c r="G487" s="763"/>
      <c r="H487" s="761">
        <f t="shared" si="21"/>
        <v>0</v>
      </c>
      <c r="I487" s="1177">
        <v>5713799506305</v>
      </c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575"/>
    </row>
    <row r="488" spans="1:23" ht="15.75" customHeight="1">
      <c r="A488" s="465" t="s">
        <v>2840</v>
      </c>
      <c r="B488" s="743"/>
      <c r="C488" s="742"/>
      <c r="D488" s="733"/>
      <c r="E488" s="733"/>
      <c r="F488" s="734"/>
      <c r="G488" s="734"/>
      <c r="H488" s="733"/>
      <c r="I488" s="73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575"/>
    </row>
    <row r="489" spans="1:23" ht="15.75" customHeight="1">
      <c r="A489" s="344" t="s">
        <v>2841</v>
      </c>
      <c r="B489" s="1180" t="s">
        <v>2842</v>
      </c>
      <c r="C489" s="74" t="s">
        <v>2843</v>
      </c>
      <c r="D489" s="64">
        <v>5</v>
      </c>
      <c r="E489" s="64">
        <v>32.44</v>
      </c>
      <c r="F489" s="234"/>
      <c r="G489" s="234"/>
      <c r="H489" s="64">
        <f>E489*G489</f>
        <v>0</v>
      </c>
      <c r="I489" s="62" t="s">
        <v>2844</v>
      </c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575"/>
    </row>
    <row r="490" spans="1:23" ht="15.75" customHeight="1">
      <c r="A490" s="75" t="s">
        <v>2845</v>
      </c>
      <c r="B490" s="1180" t="s">
        <v>2846</v>
      </c>
      <c r="C490" s="74" t="s">
        <v>2843</v>
      </c>
      <c r="D490" s="64">
        <v>5</v>
      </c>
      <c r="E490" s="64">
        <v>32.44</v>
      </c>
      <c r="F490" s="234"/>
      <c r="G490" s="234"/>
      <c r="H490" s="64">
        <f>E490*G490</f>
        <v>0</v>
      </c>
      <c r="I490" s="736" t="s">
        <v>2847</v>
      </c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575"/>
    </row>
    <row r="491" spans="1:23" ht="15.75" customHeight="1">
      <c r="A491" s="75" t="s">
        <v>2848</v>
      </c>
      <c r="B491" s="1180" t="s">
        <v>2849</v>
      </c>
      <c r="C491" s="74" t="s">
        <v>2843</v>
      </c>
      <c r="D491" s="64">
        <v>5.25</v>
      </c>
      <c r="E491" s="64">
        <v>34.130000000000003</v>
      </c>
      <c r="F491" s="489"/>
      <c r="G491" s="489"/>
      <c r="H491" s="257">
        <f>E491*G491</f>
        <v>0</v>
      </c>
      <c r="I491" s="736" t="s">
        <v>2850</v>
      </c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575"/>
    </row>
    <row r="492" spans="1:23" ht="15.75" customHeight="1">
      <c r="A492" s="75" t="s">
        <v>2851</v>
      </c>
      <c r="B492" s="1180" t="s">
        <v>2852</v>
      </c>
      <c r="C492" s="74" t="s">
        <v>2843</v>
      </c>
      <c r="D492" s="64">
        <v>5</v>
      </c>
      <c r="E492" s="64">
        <v>32.44</v>
      </c>
      <c r="F492" s="234"/>
      <c r="G492" s="234"/>
      <c r="H492" s="64">
        <f>SUM(E492*G492)</f>
        <v>0</v>
      </c>
      <c r="I492" s="736" t="s">
        <v>2853</v>
      </c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575"/>
    </row>
    <row r="493" spans="1:23" ht="15.75" customHeight="1">
      <c r="A493" s="75" t="s">
        <v>2854</v>
      </c>
      <c r="B493" s="1180" t="s">
        <v>2855</v>
      </c>
      <c r="C493" s="74" t="s">
        <v>2843</v>
      </c>
      <c r="D493" s="64">
        <v>5</v>
      </c>
      <c r="E493" s="64">
        <v>32.44</v>
      </c>
      <c r="F493" s="234"/>
      <c r="G493" s="234"/>
      <c r="H493" s="64">
        <f>SUM(E493*G493)</f>
        <v>0</v>
      </c>
      <c r="I493" s="736" t="s">
        <v>2856</v>
      </c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575"/>
    </row>
    <row r="494" spans="1:23" ht="15.75" customHeight="1">
      <c r="A494" s="75" t="s">
        <v>2857</v>
      </c>
      <c r="B494" s="1180" t="s">
        <v>2858</v>
      </c>
      <c r="C494" s="74" t="s">
        <v>1825</v>
      </c>
      <c r="D494" s="64">
        <v>6.5</v>
      </c>
      <c r="E494" s="64">
        <v>35.200000000000003</v>
      </c>
      <c r="F494" s="234"/>
      <c r="G494" s="234"/>
      <c r="H494" s="64">
        <f>E494*G494</f>
        <v>0</v>
      </c>
      <c r="I494" s="736" t="s">
        <v>2859</v>
      </c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575"/>
    </row>
    <row r="495" spans="1:23" ht="15.75" customHeight="1">
      <c r="A495" s="75" t="s">
        <v>2860</v>
      </c>
      <c r="B495" s="1180" t="s">
        <v>2861</v>
      </c>
      <c r="C495" s="74" t="s">
        <v>1825</v>
      </c>
      <c r="D495" s="64">
        <v>6.75</v>
      </c>
      <c r="E495" s="64">
        <v>36.6</v>
      </c>
      <c r="F495" s="234"/>
      <c r="G495" s="234"/>
      <c r="H495" s="64">
        <f>E495*G495</f>
        <v>0</v>
      </c>
      <c r="I495" s="736" t="s">
        <v>2862</v>
      </c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575"/>
    </row>
    <row r="496" spans="1:23" ht="15.75" customHeight="1">
      <c r="A496" s="75" t="s">
        <v>2863</v>
      </c>
      <c r="B496" s="1180" t="s">
        <v>2864</v>
      </c>
      <c r="C496" s="74" t="s">
        <v>1825</v>
      </c>
      <c r="D496" s="64">
        <v>7.5</v>
      </c>
      <c r="E496" s="64">
        <v>40.6</v>
      </c>
      <c r="F496" s="234"/>
      <c r="G496" s="234"/>
      <c r="H496" s="64">
        <f>E496*G496</f>
        <v>0</v>
      </c>
      <c r="I496" s="736" t="s">
        <v>2865</v>
      </c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575"/>
    </row>
    <row r="497" spans="1:23" ht="15.75" customHeight="1">
      <c r="A497" s="75" t="s">
        <v>2866</v>
      </c>
      <c r="B497" s="1180" t="s">
        <v>2867</v>
      </c>
      <c r="C497" s="74" t="s">
        <v>1825</v>
      </c>
      <c r="D497" s="64">
        <v>8</v>
      </c>
      <c r="E497" s="64">
        <v>43.3</v>
      </c>
      <c r="F497" s="234"/>
      <c r="G497" s="234"/>
      <c r="H497" s="64">
        <f>E497*G497</f>
        <v>0</v>
      </c>
      <c r="I497" s="736" t="s">
        <v>2868</v>
      </c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575"/>
    </row>
    <row r="498" spans="1:23" ht="15.75" customHeight="1">
      <c r="A498" s="75" t="s">
        <v>2869</v>
      </c>
      <c r="B498" s="1180" t="s">
        <v>2870</v>
      </c>
      <c r="C498" s="74" t="s">
        <v>1825</v>
      </c>
      <c r="D498" s="64">
        <v>7</v>
      </c>
      <c r="E498" s="64">
        <v>37.86</v>
      </c>
      <c r="F498" s="234"/>
      <c r="G498" s="234"/>
      <c r="H498" s="64">
        <f>SUM(E498*G498)</f>
        <v>0</v>
      </c>
      <c r="I498" s="736" t="s">
        <v>2871</v>
      </c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575"/>
    </row>
    <row r="499" spans="1:23" ht="15.75" customHeight="1">
      <c r="A499" s="75" t="s">
        <v>2872</v>
      </c>
      <c r="B499" s="1180" t="s">
        <v>2873</v>
      </c>
      <c r="C499" s="74" t="s">
        <v>1825</v>
      </c>
      <c r="D499" s="64">
        <v>6</v>
      </c>
      <c r="E499" s="64">
        <v>32.5</v>
      </c>
      <c r="F499" s="234"/>
      <c r="G499" s="234"/>
      <c r="H499" s="64">
        <f>SUM(E499*G499)</f>
        <v>0</v>
      </c>
      <c r="I499" s="736" t="s">
        <v>2874</v>
      </c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575"/>
    </row>
    <row r="500" spans="1:23" ht="15.75" customHeight="1">
      <c r="A500" s="75" t="s">
        <v>2875</v>
      </c>
      <c r="B500" s="1180" t="s">
        <v>2876</v>
      </c>
      <c r="C500" s="74" t="s">
        <v>1825</v>
      </c>
      <c r="D500" s="64">
        <v>6.5</v>
      </c>
      <c r="E500" s="64">
        <v>35.200000000000003</v>
      </c>
      <c r="F500" s="234"/>
      <c r="G500" s="234"/>
      <c r="H500" s="64">
        <f>SUM(E500*G500)</f>
        <v>0</v>
      </c>
      <c r="I500" s="736" t="s">
        <v>2877</v>
      </c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575"/>
    </row>
    <row r="501" spans="1:23" ht="15.75" customHeight="1">
      <c r="A501" s="75" t="s">
        <v>2878</v>
      </c>
      <c r="B501" s="1180" t="s">
        <v>2879</v>
      </c>
      <c r="C501" s="74" t="s">
        <v>1825</v>
      </c>
      <c r="D501" s="64">
        <v>7.5</v>
      </c>
      <c r="E501" s="64">
        <v>40.6</v>
      </c>
      <c r="F501" s="234"/>
      <c r="G501" s="234"/>
      <c r="H501" s="64">
        <f>SUM(E501*G501)</f>
        <v>0</v>
      </c>
      <c r="I501" s="736" t="s">
        <v>2880</v>
      </c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575"/>
    </row>
    <row r="502" spans="1:23" ht="15.75" customHeight="1">
      <c r="A502" s="75" t="s">
        <v>2881</v>
      </c>
      <c r="B502" s="1180" t="s">
        <v>2882</v>
      </c>
      <c r="C502" s="74" t="s">
        <v>1825</v>
      </c>
      <c r="D502" s="64">
        <v>6.5</v>
      </c>
      <c r="E502" s="64">
        <v>35.200000000000003</v>
      </c>
      <c r="F502" s="234"/>
      <c r="G502" s="234"/>
      <c r="H502" s="64">
        <f>E502*G502</f>
        <v>0</v>
      </c>
      <c r="I502" s="736" t="s">
        <v>2883</v>
      </c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575"/>
    </row>
    <row r="503" spans="1:23" ht="15.75" customHeight="1">
      <c r="A503" s="75" t="s">
        <v>2884</v>
      </c>
      <c r="B503" s="1180" t="s">
        <v>2885</v>
      </c>
      <c r="C503" s="74" t="s">
        <v>1825</v>
      </c>
      <c r="D503" s="64">
        <v>13</v>
      </c>
      <c r="E503" s="64">
        <v>70.36</v>
      </c>
      <c r="F503" s="234"/>
      <c r="G503" s="234"/>
      <c r="H503" s="64">
        <f>SUM(E503*G503)</f>
        <v>0</v>
      </c>
      <c r="I503" s="736" t="s">
        <v>2886</v>
      </c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575"/>
    </row>
    <row r="504" spans="1:23" ht="15.75" customHeight="1">
      <c r="A504" s="75" t="s">
        <v>2887</v>
      </c>
      <c r="B504" s="1180" t="s">
        <v>2888</v>
      </c>
      <c r="C504" s="74" t="s">
        <v>2889</v>
      </c>
      <c r="D504" s="64">
        <v>70</v>
      </c>
      <c r="E504" s="64">
        <f>D504/1.2*0.65</f>
        <v>37.916666666666671</v>
      </c>
      <c r="F504" s="234"/>
      <c r="G504" s="234"/>
      <c r="H504" s="64">
        <f>SUM(E504*G504)</f>
        <v>0</v>
      </c>
      <c r="I504" s="62" t="s">
        <v>2890</v>
      </c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575"/>
    </row>
    <row r="505" spans="1:23" ht="15.75" customHeight="1">
      <c r="A505" s="75" t="s">
        <v>2891</v>
      </c>
      <c r="B505" s="1180" t="s">
        <v>2892</v>
      </c>
      <c r="C505" s="74" t="s">
        <v>2893</v>
      </c>
      <c r="D505" s="64">
        <v>23</v>
      </c>
      <c r="E505" s="64">
        <f>D505/1.2*0.65</f>
        <v>12.458333333333334</v>
      </c>
      <c r="F505" s="234"/>
      <c r="G505" s="234"/>
      <c r="H505" s="64">
        <f>SUM(E505*G505)</f>
        <v>0</v>
      </c>
      <c r="I505" s="736" t="s">
        <v>2894</v>
      </c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575"/>
    </row>
    <row r="506" spans="1:23" ht="15.75" customHeight="1">
      <c r="A506" s="75" t="s">
        <v>2895</v>
      </c>
      <c r="B506" s="1180" t="s">
        <v>2896</v>
      </c>
      <c r="C506" s="74" t="s">
        <v>2893</v>
      </c>
      <c r="D506" s="64">
        <v>17</v>
      </c>
      <c r="E506" s="64">
        <f>D506/1.2*0.65</f>
        <v>9.2083333333333339</v>
      </c>
      <c r="F506" s="234"/>
      <c r="G506" s="234"/>
      <c r="H506" s="64">
        <f>SUM(E506*G506)</f>
        <v>0</v>
      </c>
      <c r="I506" s="736" t="s">
        <v>2897</v>
      </c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575"/>
    </row>
    <row r="507" spans="1:23" ht="15.75" customHeight="1">
      <c r="A507" s="75" t="s">
        <v>2898</v>
      </c>
      <c r="B507" s="1180" t="s">
        <v>2899</v>
      </c>
      <c r="C507" s="74" t="s">
        <v>2893</v>
      </c>
      <c r="D507" s="64">
        <v>20</v>
      </c>
      <c r="E507" s="64">
        <f>D507/1.2*0.65</f>
        <v>10.833333333333334</v>
      </c>
      <c r="F507" s="234"/>
      <c r="G507" s="234"/>
      <c r="H507" s="64">
        <f>SUM(E507*G507)</f>
        <v>0</v>
      </c>
      <c r="I507" s="736" t="s">
        <v>2900</v>
      </c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575"/>
    </row>
    <row r="508" spans="1:23" ht="15.75" customHeight="1">
      <c r="A508" s="52" t="s">
        <v>2901</v>
      </c>
      <c r="B508" s="743"/>
      <c r="C508" s="616"/>
      <c r="D508" s="744"/>
      <c r="E508" s="744"/>
      <c r="F508" s="745"/>
      <c r="G508" s="745"/>
      <c r="H508" s="744"/>
      <c r="I508" s="746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575"/>
    </row>
    <row r="509" spans="1:23" ht="15.75" customHeight="1">
      <c r="A509" s="344" t="s">
        <v>2902</v>
      </c>
      <c r="B509" s="1180" t="s">
        <v>2903</v>
      </c>
      <c r="C509" s="74" t="s">
        <v>2904</v>
      </c>
      <c r="D509" s="64">
        <v>18.989999999999998</v>
      </c>
      <c r="E509" s="64">
        <f t="shared" ref="E509:E529" si="22">D509/1.2*0.65</f>
        <v>10.286249999999999</v>
      </c>
      <c r="F509" s="489"/>
      <c r="G509" s="489"/>
      <c r="H509" s="257">
        <f t="shared" ref="H509:H529" si="23">SUM(E509*G509)</f>
        <v>0</v>
      </c>
      <c r="I509" s="62" t="s">
        <v>2905</v>
      </c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575"/>
    </row>
    <row r="510" spans="1:23" ht="15.75" customHeight="1">
      <c r="A510" s="75" t="s">
        <v>2906</v>
      </c>
      <c r="B510" s="1180" t="s">
        <v>2907</v>
      </c>
      <c r="C510" s="74" t="s">
        <v>1840</v>
      </c>
      <c r="D510" s="64">
        <v>6</v>
      </c>
      <c r="E510" s="64">
        <f t="shared" si="22"/>
        <v>3.25</v>
      </c>
      <c r="F510" s="234"/>
      <c r="G510" s="234"/>
      <c r="H510" s="64">
        <f t="shared" si="23"/>
        <v>0</v>
      </c>
      <c r="I510" s="736" t="s">
        <v>2908</v>
      </c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575"/>
    </row>
    <row r="511" spans="1:23" ht="15.75" customHeight="1">
      <c r="A511" s="75" t="s">
        <v>2909</v>
      </c>
      <c r="B511" s="1180" t="s">
        <v>2910</v>
      </c>
      <c r="C511" s="74" t="s">
        <v>1840</v>
      </c>
      <c r="D511" s="64">
        <v>6</v>
      </c>
      <c r="E511" s="64">
        <f t="shared" si="22"/>
        <v>3.25</v>
      </c>
      <c r="F511" s="234"/>
      <c r="G511" s="234"/>
      <c r="H511" s="64">
        <f t="shared" si="23"/>
        <v>0</v>
      </c>
      <c r="I511" s="736" t="s">
        <v>2911</v>
      </c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575"/>
    </row>
    <row r="512" spans="1:23" ht="15.75" customHeight="1">
      <c r="A512" s="75" t="s">
        <v>2912</v>
      </c>
      <c r="B512" s="1180" t="s">
        <v>2913</v>
      </c>
      <c r="C512" s="74" t="s">
        <v>1840</v>
      </c>
      <c r="D512" s="64">
        <v>5.25</v>
      </c>
      <c r="E512" s="64">
        <f t="shared" si="22"/>
        <v>2.84375</v>
      </c>
      <c r="F512" s="234"/>
      <c r="G512" s="234"/>
      <c r="H512" s="64">
        <f t="shared" si="23"/>
        <v>0</v>
      </c>
      <c r="I512" s="736" t="s">
        <v>2914</v>
      </c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575"/>
    </row>
    <row r="513" spans="1:23" ht="15.75" customHeight="1">
      <c r="A513" s="75" t="s">
        <v>2915</v>
      </c>
      <c r="B513" s="1180" t="s">
        <v>2916</v>
      </c>
      <c r="C513" s="74" t="s">
        <v>1840</v>
      </c>
      <c r="D513" s="64">
        <v>5.25</v>
      </c>
      <c r="E513" s="64">
        <f t="shared" si="22"/>
        <v>2.84375</v>
      </c>
      <c r="F513" s="234"/>
      <c r="G513" s="234"/>
      <c r="H513" s="64">
        <f t="shared" si="23"/>
        <v>0</v>
      </c>
      <c r="I513" s="736" t="s">
        <v>2917</v>
      </c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575"/>
    </row>
    <row r="514" spans="1:23" ht="15.75" customHeight="1">
      <c r="A514" s="75" t="s">
        <v>2918</v>
      </c>
      <c r="B514" s="1180" t="s">
        <v>2919</v>
      </c>
      <c r="C514" s="74" t="s">
        <v>1840</v>
      </c>
      <c r="D514" s="64">
        <v>5.25</v>
      </c>
      <c r="E514" s="64">
        <f t="shared" si="22"/>
        <v>2.84375</v>
      </c>
      <c r="F514" s="234"/>
      <c r="G514" s="234"/>
      <c r="H514" s="64">
        <f t="shared" si="23"/>
        <v>0</v>
      </c>
      <c r="I514" s="736" t="s">
        <v>2920</v>
      </c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575"/>
    </row>
    <row r="515" spans="1:23" ht="15.75" customHeight="1">
      <c r="A515" s="75" t="s">
        <v>2921</v>
      </c>
      <c r="B515" s="1180" t="s">
        <v>2922</v>
      </c>
      <c r="C515" s="74" t="s">
        <v>1840</v>
      </c>
      <c r="D515" s="64">
        <v>5.25</v>
      </c>
      <c r="E515" s="64">
        <f t="shared" si="22"/>
        <v>2.84375</v>
      </c>
      <c r="F515" s="234"/>
      <c r="G515" s="234"/>
      <c r="H515" s="64">
        <f t="shared" si="23"/>
        <v>0</v>
      </c>
      <c r="I515" s="736" t="s">
        <v>2923</v>
      </c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575"/>
    </row>
    <row r="516" spans="1:23" ht="15.75" customHeight="1">
      <c r="A516" s="75" t="s">
        <v>2924</v>
      </c>
      <c r="B516" s="1180" t="s">
        <v>2925</v>
      </c>
      <c r="C516" s="74" t="s">
        <v>1840</v>
      </c>
      <c r="D516" s="64">
        <v>5.25</v>
      </c>
      <c r="E516" s="64">
        <f t="shared" si="22"/>
        <v>2.84375</v>
      </c>
      <c r="F516" s="234"/>
      <c r="G516" s="234"/>
      <c r="H516" s="64">
        <f t="shared" si="23"/>
        <v>0</v>
      </c>
      <c r="I516" s="736" t="s">
        <v>2926</v>
      </c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575"/>
    </row>
    <row r="517" spans="1:23" ht="15.75" customHeight="1">
      <c r="A517" s="75" t="s">
        <v>2927</v>
      </c>
      <c r="B517" s="1180" t="s">
        <v>2928</v>
      </c>
      <c r="C517" s="74" t="s">
        <v>1840</v>
      </c>
      <c r="D517" s="64">
        <v>5.25</v>
      </c>
      <c r="E517" s="64">
        <f t="shared" si="22"/>
        <v>2.84375</v>
      </c>
      <c r="F517" s="234"/>
      <c r="G517" s="234"/>
      <c r="H517" s="64">
        <f t="shared" si="23"/>
        <v>0</v>
      </c>
      <c r="I517" s="736" t="s">
        <v>2929</v>
      </c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575"/>
    </row>
    <row r="518" spans="1:23" ht="15.75" customHeight="1">
      <c r="A518" s="75" t="s">
        <v>2930</v>
      </c>
      <c r="B518" s="1180" t="s">
        <v>2931</v>
      </c>
      <c r="C518" s="74" t="s">
        <v>2932</v>
      </c>
      <c r="D518" s="64">
        <v>6</v>
      </c>
      <c r="E518" s="64">
        <f t="shared" si="22"/>
        <v>3.25</v>
      </c>
      <c r="F518" s="234"/>
      <c r="G518" s="234"/>
      <c r="H518" s="64">
        <f t="shared" si="23"/>
        <v>0</v>
      </c>
      <c r="I518" s="736" t="s">
        <v>2933</v>
      </c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575"/>
    </row>
    <row r="519" spans="1:23" ht="15.75" customHeight="1">
      <c r="A519" s="75" t="s">
        <v>2934</v>
      </c>
      <c r="B519" s="1180" t="s">
        <v>2935</v>
      </c>
      <c r="C519" s="74" t="s">
        <v>2932</v>
      </c>
      <c r="D519" s="64">
        <v>6</v>
      </c>
      <c r="E519" s="64">
        <f t="shared" si="22"/>
        <v>3.25</v>
      </c>
      <c r="F519" s="234"/>
      <c r="G519" s="234"/>
      <c r="H519" s="64">
        <f t="shared" si="23"/>
        <v>0</v>
      </c>
      <c r="I519" s="736" t="s">
        <v>2936</v>
      </c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575"/>
    </row>
    <row r="520" spans="1:23" ht="15.75" customHeight="1">
      <c r="A520" s="75" t="s">
        <v>2937</v>
      </c>
      <c r="B520" s="1180" t="s">
        <v>2938</v>
      </c>
      <c r="C520" s="74" t="s">
        <v>2932</v>
      </c>
      <c r="D520" s="64">
        <v>6</v>
      </c>
      <c r="E520" s="64">
        <f t="shared" si="22"/>
        <v>3.25</v>
      </c>
      <c r="F520" s="234"/>
      <c r="G520" s="234"/>
      <c r="H520" s="64">
        <f t="shared" si="23"/>
        <v>0</v>
      </c>
      <c r="I520" s="736" t="s">
        <v>2939</v>
      </c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575"/>
    </row>
    <row r="521" spans="1:23" ht="15.75" customHeight="1">
      <c r="A521" s="75" t="s">
        <v>2940</v>
      </c>
      <c r="B521" s="1180" t="s">
        <v>2941</v>
      </c>
      <c r="C521" s="74" t="s">
        <v>2932</v>
      </c>
      <c r="D521" s="64">
        <v>6</v>
      </c>
      <c r="E521" s="64">
        <f t="shared" si="22"/>
        <v>3.25</v>
      </c>
      <c r="F521" s="234"/>
      <c r="G521" s="234"/>
      <c r="H521" s="64">
        <f t="shared" si="23"/>
        <v>0</v>
      </c>
      <c r="I521" s="736" t="s">
        <v>2942</v>
      </c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575"/>
    </row>
    <row r="522" spans="1:23" ht="15.75" customHeight="1">
      <c r="A522" s="75" t="s">
        <v>2943</v>
      </c>
      <c r="B522" s="1180" t="s">
        <v>2944</v>
      </c>
      <c r="C522" s="74" t="s">
        <v>2932</v>
      </c>
      <c r="D522" s="64">
        <v>6</v>
      </c>
      <c r="E522" s="64">
        <f t="shared" si="22"/>
        <v>3.25</v>
      </c>
      <c r="F522" s="234"/>
      <c r="G522" s="234"/>
      <c r="H522" s="64">
        <f t="shared" si="23"/>
        <v>0</v>
      </c>
      <c r="I522" s="736" t="s">
        <v>2945</v>
      </c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575"/>
    </row>
    <row r="523" spans="1:23" ht="15.75" customHeight="1">
      <c r="A523" s="75" t="s">
        <v>2946</v>
      </c>
      <c r="B523" s="1180" t="s">
        <v>2947</v>
      </c>
      <c r="C523" s="74" t="s">
        <v>2932</v>
      </c>
      <c r="D523" s="64">
        <v>6</v>
      </c>
      <c r="E523" s="64">
        <f t="shared" si="22"/>
        <v>3.25</v>
      </c>
      <c r="F523" s="234"/>
      <c r="G523" s="234"/>
      <c r="H523" s="64">
        <f t="shared" si="23"/>
        <v>0</v>
      </c>
      <c r="I523" s="736" t="s">
        <v>2948</v>
      </c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575"/>
    </row>
    <row r="524" spans="1:23" ht="15.75" customHeight="1">
      <c r="A524" s="75" t="s">
        <v>2949</v>
      </c>
      <c r="B524" s="1180" t="s">
        <v>2950</v>
      </c>
      <c r="C524" s="74" t="s">
        <v>2932</v>
      </c>
      <c r="D524" s="64">
        <v>6</v>
      </c>
      <c r="E524" s="64">
        <f t="shared" si="22"/>
        <v>3.25</v>
      </c>
      <c r="F524" s="234"/>
      <c r="G524" s="234"/>
      <c r="H524" s="64">
        <f t="shared" si="23"/>
        <v>0</v>
      </c>
      <c r="I524" s="736" t="s">
        <v>2951</v>
      </c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575"/>
    </row>
    <row r="525" spans="1:23" ht="15.75" customHeight="1">
      <c r="A525" s="75" t="s">
        <v>2952</v>
      </c>
      <c r="B525" s="1180" t="s">
        <v>2953</v>
      </c>
      <c r="C525" s="74" t="s">
        <v>2932</v>
      </c>
      <c r="D525" s="64">
        <v>6</v>
      </c>
      <c r="E525" s="64">
        <f t="shared" si="22"/>
        <v>3.25</v>
      </c>
      <c r="F525" s="234"/>
      <c r="G525" s="234"/>
      <c r="H525" s="64">
        <f t="shared" si="23"/>
        <v>0</v>
      </c>
      <c r="I525" s="736" t="s">
        <v>2954</v>
      </c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575"/>
    </row>
    <row r="526" spans="1:23" ht="15.75" customHeight="1">
      <c r="A526" s="75" t="s">
        <v>2955</v>
      </c>
      <c r="B526" s="1180" t="s">
        <v>2956</v>
      </c>
      <c r="C526" s="74" t="s">
        <v>2932</v>
      </c>
      <c r="D526" s="64">
        <v>6</v>
      </c>
      <c r="E526" s="64">
        <f t="shared" si="22"/>
        <v>3.25</v>
      </c>
      <c r="F526" s="234"/>
      <c r="G526" s="234"/>
      <c r="H526" s="64">
        <f t="shared" si="23"/>
        <v>0</v>
      </c>
      <c r="I526" s="736" t="s">
        <v>2957</v>
      </c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575"/>
    </row>
    <row r="527" spans="1:23" ht="15.75" customHeight="1">
      <c r="A527" s="75" t="s">
        <v>2958</v>
      </c>
      <c r="B527" s="1180" t="s">
        <v>2959</v>
      </c>
      <c r="C527" s="74" t="s">
        <v>2932</v>
      </c>
      <c r="D527" s="64">
        <v>6</v>
      </c>
      <c r="E527" s="64">
        <f t="shared" si="22"/>
        <v>3.25</v>
      </c>
      <c r="F527" s="234"/>
      <c r="G527" s="234"/>
      <c r="H527" s="64">
        <f t="shared" si="23"/>
        <v>0</v>
      </c>
      <c r="I527" s="736" t="s">
        <v>2960</v>
      </c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575"/>
    </row>
    <row r="528" spans="1:23" ht="15.75" customHeight="1">
      <c r="A528" s="75" t="s">
        <v>2961</v>
      </c>
      <c r="B528" s="1180" t="s">
        <v>2962</v>
      </c>
      <c r="C528" s="74" t="s">
        <v>2932</v>
      </c>
      <c r="D528" s="64">
        <v>6</v>
      </c>
      <c r="E528" s="64">
        <f t="shared" si="22"/>
        <v>3.25</v>
      </c>
      <c r="F528" s="234"/>
      <c r="G528" s="234"/>
      <c r="H528" s="64">
        <f t="shared" si="23"/>
        <v>0</v>
      </c>
      <c r="I528" s="736" t="s">
        <v>2963</v>
      </c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575"/>
    </row>
    <row r="529" spans="1:23" ht="15.75" customHeight="1">
      <c r="A529" s="75" t="s">
        <v>2964</v>
      </c>
      <c r="B529" s="1180" t="s">
        <v>2965</v>
      </c>
      <c r="C529" s="74" t="s">
        <v>2932</v>
      </c>
      <c r="D529" s="64">
        <v>6</v>
      </c>
      <c r="E529" s="64">
        <f t="shared" si="22"/>
        <v>3.25</v>
      </c>
      <c r="F529" s="234"/>
      <c r="G529" s="234"/>
      <c r="H529" s="64">
        <f t="shared" si="23"/>
        <v>0</v>
      </c>
      <c r="I529" s="736" t="s">
        <v>2966</v>
      </c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575"/>
    </row>
    <row r="530" spans="1:23" ht="15.75" customHeight="1">
      <c r="A530" s="344"/>
      <c r="B530" s="85"/>
      <c r="C530" s="85"/>
      <c r="D530" s="83"/>
      <c r="E530" s="83"/>
      <c r="F530" s="568"/>
      <c r="G530" s="568"/>
      <c r="H530" s="83"/>
      <c r="I530" s="337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575"/>
    </row>
    <row r="531" spans="1:23" ht="15.75" customHeight="1">
      <c r="A531" s="344"/>
      <c r="B531" s="85"/>
      <c r="C531" s="85"/>
      <c r="D531" s="83"/>
      <c r="E531" s="747" t="s">
        <v>136</v>
      </c>
      <c r="F531" s="748"/>
      <c r="G531" s="748"/>
      <c r="H531" s="747">
        <f>SUM(H3:H530)</f>
        <v>0</v>
      </c>
      <c r="I531" s="337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575"/>
    </row>
    <row r="532" spans="1:23" ht="15.75" customHeight="1">
      <c r="A532" s="344"/>
      <c r="B532" s="85"/>
      <c r="C532" s="85"/>
      <c r="D532" s="83"/>
      <c r="E532" s="83"/>
      <c r="F532" s="568"/>
      <c r="G532" s="568"/>
      <c r="H532" s="83"/>
      <c r="I532" s="337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575"/>
    </row>
    <row r="533" spans="1:23" ht="15.75" customHeight="1">
      <c r="A533" s="344"/>
      <c r="B533" s="85"/>
      <c r="C533" s="85"/>
      <c r="D533" s="83"/>
      <c r="E533" s="83"/>
      <c r="F533" s="568"/>
      <c r="G533" s="568"/>
      <c r="H533" s="83"/>
      <c r="I533" s="337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575"/>
    </row>
    <row r="534" spans="1:23" ht="15.75" customHeight="1">
      <c r="A534" s="344"/>
      <c r="B534" s="85"/>
      <c r="C534" s="85"/>
      <c r="D534" s="83"/>
      <c r="E534" s="83"/>
      <c r="F534" s="568"/>
      <c r="G534" s="568"/>
      <c r="H534" s="83"/>
      <c r="I534" s="337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575"/>
    </row>
    <row r="535" spans="1:23" ht="15.75" customHeight="1">
      <c r="A535" s="344"/>
      <c r="B535" s="85"/>
      <c r="C535" s="85"/>
      <c r="D535" s="83"/>
      <c r="E535" s="83"/>
      <c r="F535" s="568"/>
      <c r="G535" s="568"/>
      <c r="H535" s="83"/>
      <c r="I535" s="337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575"/>
    </row>
    <row r="536" spans="1:23" ht="15.75" customHeight="1">
      <c r="A536" s="344"/>
      <c r="B536" s="85"/>
      <c r="C536" s="85"/>
      <c r="D536" s="83"/>
      <c r="E536" s="83"/>
      <c r="F536" s="568"/>
      <c r="G536" s="568"/>
      <c r="H536" s="83"/>
      <c r="I536" s="337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575"/>
    </row>
    <row r="537" spans="1:23" ht="15.75" customHeight="1">
      <c r="A537" s="344"/>
      <c r="B537" s="85"/>
      <c r="C537" s="85"/>
      <c r="D537" s="83"/>
      <c r="E537" s="83"/>
      <c r="F537" s="568"/>
      <c r="G537" s="568"/>
      <c r="H537" s="83"/>
      <c r="I537" s="337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575"/>
    </row>
    <row r="538" spans="1:23" ht="15.75" customHeight="1">
      <c r="A538" s="344"/>
      <c r="B538" s="85"/>
      <c r="C538" s="85"/>
      <c r="D538" s="83"/>
      <c r="E538" s="83"/>
      <c r="F538" s="568"/>
      <c r="G538" s="568"/>
      <c r="H538" s="83"/>
      <c r="I538" s="337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575"/>
    </row>
    <row r="539" spans="1:23" ht="15.75" customHeight="1">
      <c r="A539" s="344"/>
      <c r="B539" s="85"/>
      <c r="C539" s="85"/>
      <c r="D539" s="83"/>
      <c r="E539" s="83"/>
      <c r="F539" s="568"/>
      <c r="G539" s="568"/>
      <c r="H539" s="83"/>
      <c r="I539" s="337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575"/>
    </row>
    <row r="540" spans="1:23" ht="15.75" customHeight="1">
      <c r="A540" s="344"/>
      <c r="B540" s="85"/>
      <c r="C540" s="85"/>
      <c r="D540" s="83"/>
      <c r="E540" s="83"/>
      <c r="F540" s="568"/>
      <c r="G540" s="568"/>
      <c r="H540" s="83"/>
      <c r="I540" s="337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575"/>
    </row>
    <row r="541" spans="1:23" ht="15.75" customHeight="1">
      <c r="A541" s="344"/>
      <c r="B541" s="85"/>
      <c r="C541" s="85"/>
      <c r="D541" s="83"/>
      <c r="E541" s="83"/>
      <c r="F541" s="568"/>
      <c r="G541" s="568"/>
      <c r="H541" s="83"/>
      <c r="I541" s="337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575"/>
    </row>
    <row r="542" spans="1:23" ht="15.75" customHeight="1">
      <c r="A542" s="344"/>
      <c r="B542" s="85"/>
      <c r="C542" s="85"/>
      <c r="D542" s="83"/>
      <c r="E542" s="83"/>
      <c r="F542" s="568"/>
      <c r="G542" s="568"/>
      <c r="H542" s="83"/>
      <c r="I542" s="337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575"/>
    </row>
    <row r="543" spans="1:23" ht="15.75" customHeight="1">
      <c r="A543" s="344"/>
      <c r="B543" s="85"/>
      <c r="C543" s="85"/>
      <c r="D543" s="83"/>
      <c r="E543" s="83"/>
      <c r="F543" s="568"/>
      <c r="G543" s="568"/>
      <c r="H543" s="83"/>
      <c r="I543" s="337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575"/>
    </row>
    <row r="544" spans="1:23" ht="15.75" customHeight="1">
      <c r="A544" s="344"/>
      <c r="B544" s="85"/>
      <c r="C544" s="85"/>
      <c r="D544" s="83"/>
      <c r="E544" s="83"/>
      <c r="F544" s="568"/>
      <c r="G544" s="568"/>
      <c r="H544" s="83"/>
      <c r="I544" s="337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575"/>
    </row>
    <row r="545" spans="1:23" ht="15.75" customHeight="1">
      <c r="A545" s="344"/>
      <c r="B545" s="85"/>
      <c r="C545" s="85"/>
      <c r="D545" s="83"/>
      <c r="E545" s="83"/>
      <c r="F545" s="568"/>
      <c r="G545" s="568"/>
      <c r="H545" s="83"/>
      <c r="I545" s="337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575"/>
    </row>
    <row r="546" spans="1:23" ht="15.75" customHeight="1">
      <c r="A546" s="344"/>
      <c r="B546" s="85"/>
      <c r="C546" s="85"/>
      <c r="D546" s="83"/>
      <c r="E546" s="83"/>
      <c r="F546" s="568"/>
      <c r="G546" s="568"/>
      <c r="H546" s="83"/>
      <c r="I546" s="337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575"/>
    </row>
    <row r="547" spans="1:23" ht="15.75" customHeight="1">
      <c r="A547" s="344"/>
      <c r="B547" s="85"/>
      <c r="C547" s="85"/>
      <c r="D547" s="83"/>
      <c r="E547" s="83"/>
      <c r="F547" s="568"/>
      <c r="G547" s="568"/>
      <c r="H547" s="83"/>
      <c r="I547" s="337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575"/>
    </row>
    <row r="548" spans="1:23" ht="15.75" customHeight="1">
      <c r="A548" s="344"/>
      <c r="B548" s="85"/>
      <c r="C548" s="85"/>
      <c r="D548" s="83"/>
      <c r="E548" s="83"/>
      <c r="F548" s="568"/>
      <c r="G548" s="568"/>
      <c r="H548" s="83"/>
      <c r="I548" s="337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575"/>
    </row>
    <row r="549" spans="1:23" ht="15.75" customHeight="1">
      <c r="A549" s="344"/>
      <c r="B549" s="85"/>
      <c r="C549" s="85"/>
      <c r="D549" s="83"/>
      <c r="E549" s="83"/>
      <c r="F549" s="568"/>
      <c r="G549" s="568"/>
      <c r="H549" s="83"/>
      <c r="I549" s="337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575"/>
    </row>
    <row r="550" spans="1:23" ht="15.75" customHeight="1">
      <c r="A550" s="344"/>
      <c r="B550" s="85"/>
      <c r="C550" s="85"/>
      <c r="D550" s="83"/>
      <c r="E550" s="83"/>
      <c r="F550" s="568"/>
      <c r="G550" s="568"/>
      <c r="H550" s="83"/>
      <c r="I550" s="337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575"/>
    </row>
    <row r="551" spans="1:23" ht="15.75" customHeight="1">
      <c r="A551" s="344"/>
      <c r="B551" s="85"/>
      <c r="C551" s="85"/>
      <c r="D551" s="83"/>
      <c r="E551" s="83"/>
      <c r="F551" s="568"/>
      <c r="G551" s="568"/>
      <c r="H551" s="83"/>
      <c r="I551" s="337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575"/>
    </row>
    <row r="552" spans="1:23" ht="15.75" customHeight="1">
      <c r="A552" s="344"/>
      <c r="B552" s="85"/>
      <c r="C552" s="85"/>
      <c r="D552" s="83"/>
      <c r="E552" s="83"/>
      <c r="F552" s="568"/>
      <c r="G552" s="568"/>
      <c r="H552" s="83"/>
      <c r="I552" s="337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575"/>
    </row>
    <row r="553" spans="1:23" ht="15.75" customHeight="1">
      <c r="A553" s="344"/>
      <c r="B553" s="85"/>
      <c r="C553" s="85"/>
      <c r="D553" s="83"/>
      <c r="E553" s="83"/>
      <c r="F553" s="568"/>
      <c r="G553" s="568"/>
      <c r="H553" s="83"/>
      <c r="I553" s="337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575"/>
    </row>
    <row r="554" spans="1:23" ht="15.75" customHeight="1">
      <c r="A554" s="344"/>
      <c r="B554" s="85"/>
      <c r="C554" s="85"/>
      <c r="D554" s="83"/>
      <c r="E554" s="83"/>
      <c r="F554" s="568"/>
      <c r="G554" s="568"/>
      <c r="H554" s="83"/>
      <c r="I554" s="337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575"/>
    </row>
    <row r="555" spans="1:23" ht="15.75" customHeight="1">
      <c r="A555" s="344"/>
      <c r="B555" s="85"/>
      <c r="C555" s="85"/>
      <c r="D555" s="83"/>
      <c r="E555" s="83"/>
      <c r="F555" s="568"/>
      <c r="G555" s="568"/>
      <c r="H555" s="83"/>
      <c r="I555" s="337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575"/>
    </row>
    <row r="556" spans="1:23" ht="15.75" customHeight="1">
      <c r="A556" s="344"/>
      <c r="B556" s="85"/>
      <c r="C556" s="85"/>
      <c r="D556" s="83"/>
      <c r="E556" s="83"/>
      <c r="F556" s="568"/>
      <c r="G556" s="568"/>
      <c r="H556" s="83"/>
      <c r="I556" s="337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575"/>
    </row>
    <row r="557" spans="1:23" ht="15.75" customHeight="1">
      <c r="A557" s="344"/>
      <c r="B557" s="85"/>
      <c r="C557" s="85"/>
      <c r="D557" s="83"/>
      <c r="E557" s="83"/>
      <c r="F557" s="568"/>
      <c r="G557" s="568"/>
      <c r="H557" s="83"/>
      <c r="I557" s="337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575"/>
    </row>
    <row r="558" spans="1:23" ht="15.75" customHeight="1">
      <c r="A558" s="344"/>
      <c r="B558" s="85"/>
      <c r="C558" s="85"/>
      <c r="D558" s="83"/>
      <c r="E558" s="83"/>
      <c r="F558" s="568"/>
      <c r="G558" s="568"/>
      <c r="H558" s="83"/>
      <c r="I558" s="337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575"/>
    </row>
    <row r="559" spans="1:23" ht="15.75" customHeight="1">
      <c r="A559" s="344"/>
      <c r="B559" s="85"/>
      <c r="C559" s="85"/>
      <c r="D559" s="83"/>
      <c r="E559" s="83"/>
      <c r="F559" s="568"/>
      <c r="G559" s="568"/>
      <c r="H559" s="83"/>
      <c r="I559" s="337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575"/>
    </row>
    <row r="560" spans="1:23" ht="15.75" customHeight="1">
      <c r="A560" s="344"/>
      <c r="B560" s="85"/>
      <c r="C560" s="85"/>
      <c r="D560" s="83"/>
      <c r="E560" s="83"/>
      <c r="F560" s="568"/>
      <c r="G560" s="568"/>
      <c r="H560" s="83"/>
      <c r="I560" s="337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575"/>
    </row>
    <row r="561" spans="1:23" ht="15.75" customHeight="1">
      <c r="A561" s="344"/>
      <c r="B561" s="85"/>
      <c r="C561" s="85"/>
      <c r="D561" s="83"/>
      <c r="E561" s="83"/>
      <c r="F561" s="568"/>
      <c r="G561" s="568"/>
      <c r="H561" s="83"/>
      <c r="I561" s="337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575"/>
    </row>
    <row r="562" spans="1:23" ht="15.75" customHeight="1">
      <c r="A562" s="344"/>
      <c r="B562" s="85"/>
      <c r="C562" s="85"/>
      <c r="D562" s="83"/>
      <c r="E562" s="83"/>
      <c r="F562" s="568"/>
      <c r="G562" s="568"/>
      <c r="H562" s="83"/>
      <c r="I562" s="337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575"/>
    </row>
    <row r="563" spans="1:23" ht="15.75" customHeight="1">
      <c r="A563" s="344"/>
      <c r="B563" s="85"/>
      <c r="C563" s="85"/>
      <c r="D563" s="83"/>
      <c r="E563" s="83"/>
      <c r="F563" s="568"/>
      <c r="G563" s="568"/>
      <c r="H563" s="83"/>
      <c r="I563" s="337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575"/>
    </row>
    <row r="564" spans="1:23" ht="15.75" customHeight="1">
      <c r="A564" s="344"/>
      <c r="B564" s="85"/>
      <c r="C564" s="85"/>
      <c r="D564" s="83"/>
      <c r="E564" s="83"/>
      <c r="F564" s="568"/>
      <c r="G564" s="568"/>
      <c r="H564" s="83"/>
      <c r="I564" s="337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575"/>
    </row>
    <row r="565" spans="1:23" ht="15.75" customHeight="1">
      <c r="A565" s="344"/>
      <c r="B565" s="85"/>
      <c r="C565" s="85"/>
      <c r="D565" s="83"/>
      <c r="E565" s="83"/>
      <c r="F565" s="568"/>
      <c r="G565" s="568"/>
      <c r="H565" s="83"/>
      <c r="I565" s="337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575"/>
    </row>
    <row r="566" spans="1:23" ht="15.75" customHeight="1">
      <c r="A566" s="344"/>
      <c r="B566" s="85"/>
      <c r="C566" s="85"/>
      <c r="D566" s="83"/>
      <c r="E566" s="83"/>
      <c r="F566" s="568"/>
      <c r="G566" s="568"/>
      <c r="H566" s="83"/>
      <c r="I566" s="337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575"/>
    </row>
    <row r="567" spans="1:23" ht="15.75" customHeight="1">
      <c r="A567" s="344"/>
      <c r="B567" s="85"/>
      <c r="C567" s="85"/>
      <c r="D567" s="83"/>
      <c r="E567" s="83"/>
      <c r="F567" s="568"/>
      <c r="G567" s="568"/>
      <c r="H567" s="83"/>
      <c r="I567" s="337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575"/>
    </row>
    <row r="568" spans="1:23" ht="15.75" customHeight="1">
      <c r="A568" s="344"/>
      <c r="B568" s="85"/>
      <c r="C568" s="85"/>
      <c r="D568" s="83"/>
      <c r="E568" s="83"/>
      <c r="F568" s="568"/>
      <c r="G568" s="568"/>
      <c r="H568" s="83"/>
      <c r="I568" s="337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575"/>
    </row>
    <row r="569" spans="1:23" ht="15.75" customHeight="1">
      <c r="A569" s="344"/>
      <c r="B569" s="85"/>
      <c r="C569" s="85"/>
      <c r="D569" s="83"/>
      <c r="E569" s="83"/>
      <c r="F569" s="568"/>
      <c r="G569" s="568"/>
      <c r="H569" s="83"/>
      <c r="I569" s="337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575"/>
    </row>
    <row r="570" spans="1:23" ht="15.75" customHeight="1">
      <c r="A570" s="344"/>
      <c r="B570" s="85"/>
      <c r="C570" s="85"/>
      <c r="D570" s="83"/>
      <c r="E570" s="83"/>
      <c r="F570" s="568"/>
      <c r="G570" s="568"/>
      <c r="H570" s="83"/>
      <c r="I570" s="337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575"/>
    </row>
    <row r="571" spans="1:23" ht="15.75" customHeight="1">
      <c r="A571" s="344"/>
      <c r="B571" s="85"/>
      <c r="C571" s="85"/>
      <c r="D571" s="83"/>
      <c r="E571" s="83"/>
      <c r="F571" s="568"/>
      <c r="G571" s="568"/>
      <c r="H571" s="83"/>
      <c r="I571" s="337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575"/>
    </row>
    <row r="572" spans="1:23" ht="15.75" customHeight="1">
      <c r="A572" s="344"/>
      <c r="B572" s="85"/>
      <c r="C572" s="85"/>
      <c r="D572" s="83"/>
      <c r="E572" s="83"/>
      <c r="F572" s="568"/>
      <c r="G572" s="568"/>
      <c r="H572" s="83"/>
      <c r="I572" s="337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575"/>
    </row>
    <row r="573" spans="1:23" ht="15.75" customHeight="1">
      <c r="A573" s="344"/>
      <c r="B573" s="85"/>
      <c r="C573" s="85"/>
      <c r="D573" s="83"/>
      <c r="E573" s="83"/>
      <c r="F573" s="568"/>
      <c r="G573" s="568"/>
      <c r="H573" s="83"/>
      <c r="I573" s="337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575"/>
    </row>
    <row r="574" spans="1:23" ht="15.75" customHeight="1">
      <c r="A574" s="344"/>
      <c r="B574" s="85"/>
      <c r="C574" s="85"/>
      <c r="D574" s="83"/>
      <c r="E574" s="83"/>
      <c r="F574" s="568"/>
      <c r="G574" s="568"/>
      <c r="H574" s="83"/>
      <c r="I574" s="337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575"/>
    </row>
    <row r="575" spans="1:23" ht="15.75" customHeight="1">
      <c r="A575" s="344"/>
      <c r="B575" s="85"/>
      <c r="C575" s="85"/>
      <c r="D575" s="83"/>
      <c r="E575" s="83"/>
      <c r="F575" s="568"/>
      <c r="G575" s="568"/>
      <c r="H575" s="83"/>
      <c r="I575" s="337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575"/>
    </row>
    <row r="576" spans="1:23" ht="15.75" customHeight="1">
      <c r="A576" s="344"/>
      <c r="B576" s="85"/>
      <c r="C576" s="85"/>
      <c r="D576" s="83"/>
      <c r="E576" s="83"/>
      <c r="F576" s="568"/>
      <c r="G576" s="568"/>
      <c r="H576" s="83"/>
      <c r="I576" s="337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575"/>
    </row>
    <row r="577" spans="1:23" ht="15.75" customHeight="1">
      <c r="A577" s="344"/>
      <c r="B577" s="85"/>
      <c r="C577" s="85"/>
      <c r="D577" s="83"/>
      <c r="E577" s="83"/>
      <c r="F577" s="568"/>
      <c r="G577" s="568"/>
      <c r="H577" s="83"/>
      <c r="I577" s="337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575"/>
    </row>
    <row r="578" spans="1:23" ht="15.75" customHeight="1">
      <c r="A578" s="344"/>
      <c r="B578" s="85"/>
      <c r="C578" s="85"/>
      <c r="D578" s="83"/>
      <c r="E578" s="83"/>
      <c r="F578" s="568"/>
      <c r="G578" s="568"/>
      <c r="H578" s="83"/>
      <c r="I578" s="337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575"/>
    </row>
    <row r="579" spans="1:23" ht="15.75" customHeight="1">
      <c r="A579" s="344"/>
      <c r="B579" s="85"/>
      <c r="C579" s="85"/>
      <c r="D579" s="83"/>
      <c r="E579" s="83"/>
      <c r="F579" s="568"/>
      <c r="G579" s="568"/>
      <c r="H579" s="83"/>
      <c r="I579" s="337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575"/>
    </row>
    <row r="580" spans="1:23" ht="15.75" customHeight="1">
      <c r="A580" s="344"/>
      <c r="B580" s="85"/>
      <c r="C580" s="85"/>
      <c r="D580" s="83"/>
      <c r="E580" s="83"/>
      <c r="F580" s="568"/>
      <c r="G580" s="568"/>
      <c r="H580" s="83"/>
      <c r="I580" s="337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575"/>
    </row>
    <row r="581" spans="1:23" ht="15.75" customHeight="1">
      <c r="A581" s="344"/>
      <c r="B581" s="85"/>
      <c r="C581" s="85"/>
      <c r="D581" s="83"/>
      <c r="E581" s="83"/>
      <c r="F581" s="568"/>
      <c r="G581" s="568"/>
      <c r="H581" s="83"/>
      <c r="I581" s="337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575"/>
    </row>
    <row r="582" spans="1:23" ht="15.75" customHeight="1">
      <c r="A582" s="344"/>
      <c r="B582" s="85"/>
      <c r="C582" s="85"/>
      <c r="D582" s="83"/>
      <c r="E582" s="83"/>
      <c r="F582" s="568"/>
      <c r="G582" s="568"/>
      <c r="H582" s="83"/>
      <c r="I582" s="337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575"/>
    </row>
    <row r="583" spans="1:23" ht="15.75" customHeight="1">
      <c r="A583" s="344"/>
      <c r="B583" s="85"/>
      <c r="C583" s="85"/>
      <c r="D583" s="83"/>
      <c r="E583" s="83"/>
      <c r="F583" s="568"/>
      <c r="G583" s="568"/>
      <c r="H583" s="83"/>
      <c r="I583" s="337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575"/>
    </row>
    <row r="584" spans="1:23" ht="15.75" customHeight="1">
      <c r="A584" s="344"/>
      <c r="B584" s="85"/>
      <c r="C584" s="85"/>
      <c r="D584" s="83"/>
      <c r="E584" s="83"/>
      <c r="F584" s="568"/>
      <c r="G584" s="568"/>
      <c r="H584" s="83"/>
      <c r="I584" s="337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575"/>
    </row>
    <row r="585" spans="1:23" ht="15.75" customHeight="1">
      <c r="A585" s="344"/>
      <c r="B585" s="85"/>
      <c r="C585" s="85"/>
      <c r="D585" s="83"/>
      <c r="E585" s="83"/>
      <c r="F585" s="568"/>
      <c r="G585" s="568"/>
      <c r="H585" s="83"/>
      <c r="I585" s="337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575"/>
    </row>
    <row r="586" spans="1:23" ht="15.75" customHeight="1">
      <c r="A586" s="344"/>
      <c r="B586" s="85"/>
      <c r="C586" s="85"/>
      <c r="D586" s="83"/>
      <c r="E586" s="83"/>
      <c r="F586" s="568"/>
      <c r="G586" s="568"/>
      <c r="H586" s="83"/>
      <c r="I586" s="337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575"/>
    </row>
    <row r="587" spans="1:23" ht="15.75" customHeight="1">
      <c r="A587" s="344"/>
      <c r="B587" s="85"/>
      <c r="C587" s="85"/>
      <c r="D587" s="83"/>
      <c r="E587" s="83"/>
      <c r="F587" s="568"/>
      <c r="G587" s="568"/>
      <c r="H587" s="83"/>
      <c r="I587" s="337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575"/>
    </row>
    <row r="588" spans="1:23" ht="15.75" customHeight="1">
      <c r="A588" s="344"/>
      <c r="B588" s="85"/>
      <c r="C588" s="85"/>
      <c r="D588" s="83"/>
      <c r="E588" s="83"/>
      <c r="F588" s="568"/>
      <c r="G588" s="568"/>
      <c r="H588" s="83"/>
      <c r="I588" s="337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575"/>
    </row>
    <row r="589" spans="1:23" ht="15.75" customHeight="1">
      <c r="A589" s="344"/>
      <c r="B589" s="85"/>
      <c r="C589" s="85"/>
      <c r="D589" s="83"/>
      <c r="E589" s="83"/>
      <c r="F589" s="568"/>
      <c r="G589" s="568"/>
      <c r="H589" s="83"/>
      <c r="I589" s="337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575"/>
    </row>
    <row r="590" spans="1:23" ht="15.75" customHeight="1">
      <c r="A590" s="344"/>
      <c r="B590" s="85"/>
      <c r="C590" s="85"/>
      <c r="D590" s="83"/>
      <c r="E590" s="83"/>
      <c r="F590" s="568"/>
      <c r="G590" s="568"/>
      <c r="H590" s="83"/>
      <c r="I590" s="337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575"/>
    </row>
    <row r="591" spans="1:23" ht="15.75" customHeight="1">
      <c r="A591" s="344"/>
      <c r="B591" s="85"/>
      <c r="C591" s="85"/>
      <c r="D591" s="83"/>
      <c r="E591" s="83"/>
      <c r="F591" s="568"/>
      <c r="G591" s="568"/>
      <c r="H591" s="83"/>
      <c r="I591" s="337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575"/>
    </row>
    <row r="592" spans="1:23" ht="15.75" customHeight="1">
      <c r="A592" s="344"/>
      <c r="B592" s="85"/>
      <c r="C592" s="85"/>
      <c r="D592" s="83"/>
      <c r="E592" s="83"/>
      <c r="F592" s="568"/>
      <c r="G592" s="568"/>
      <c r="H592" s="83"/>
      <c r="I592" s="337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575"/>
    </row>
    <row r="593" spans="1:23" ht="15.75" customHeight="1">
      <c r="A593" s="344"/>
      <c r="B593" s="85"/>
      <c r="C593" s="85"/>
      <c r="D593" s="83"/>
      <c r="E593" s="83"/>
      <c r="F593" s="568"/>
      <c r="G593" s="568"/>
      <c r="H593" s="83"/>
      <c r="I593" s="337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575"/>
    </row>
    <row r="594" spans="1:23" ht="15.75" customHeight="1">
      <c r="A594" s="344"/>
      <c r="B594" s="85"/>
      <c r="C594" s="85"/>
      <c r="D594" s="83"/>
      <c r="E594" s="83"/>
      <c r="F594" s="568"/>
      <c r="G594" s="568"/>
      <c r="H594" s="83"/>
      <c r="I594" s="337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575"/>
    </row>
    <row r="595" spans="1:23" ht="15.75" customHeight="1">
      <c r="A595" s="344"/>
      <c r="B595" s="85"/>
      <c r="C595" s="85"/>
      <c r="D595" s="83"/>
      <c r="E595" s="83"/>
      <c r="F595" s="568"/>
      <c r="G595" s="568"/>
      <c r="H595" s="83"/>
      <c r="I595" s="337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575"/>
    </row>
    <row r="596" spans="1:23" ht="15.75" customHeight="1">
      <c r="A596" s="344"/>
      <c r="B596" s="85"/>
      <c r="C596" s="85"/>
      <c r="D596" s="83"/>
      <c r="E596" s="83"/>
      <c r="F596" s="568"/>
      <c r="G596" s="568"/>
      <c r="H596" s="83"/>
      <c r="I596" s="337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575"/>
    </row>
    <row r="597" spans="1:23" ht="15.75" customHeight="1">
      <c r="A597" s="344"/>
      <c r="B597" s="85"/>
      <c r="C597" s="85"/>
      <c r="D597" s="83"/>
      <c r="E597" s="83"/>
      <c r="F597" s="568"/>
      <c r="G597" s="568"/>
      <c r="H597" s="83"/>
      <c r="I597" s="337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575"/>
    </row>
    <row r="598" spans="1:23" ht="15.75" customHeight="1">
      <c r="A598" s="344"/>
      <c r="B598" s="85"/>
      <c r="C598" s="85"/>
      <c r="D598" s="83"/>
      <c r="E598" s="83"/>
      <c r="F598" s="568"/>
      <c r="G598" s="568"/>
      <c r="H598" s="83"/>
      <c r="I598" s="337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575"/>
    </row>
    <row r="599" spans="1:23" ht="15.75" customHeight="1">
      <c r="A599" s="344"/>
      <c r="B599" s="85"/>
      <c r="C599" s="85"/>
      <c r="D599" s="83"/>
      <c r="E599" s="83"/>
      <c r="F599" s="568"/>
      <c r="G599" s="568"/>
      <c r="H599" s="83"/>
      <c r="I599" s="337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575"/>
    </row>
    <row r="600" spans="1:23" ht="15.75" customHeight="1">
      <c r="A600" s="344"/>
      <c r="B600" s="85"/>
      <c r="C600" s="85"/>
      <c r="D600" s="83"/>
      <c r="E600" s="83"/>
      <c r="F600" s="568"/>
      <c r="G600" s="568"/>
      <c r="H600" s="83"/>
      <c r="I600" s="337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575"/>
    </row>
    <row r="601" spans="1:23" ht="15.75" customHeight="1">
      <c r="A601" s="344"/>
      <c r="B601" s="85"/>
      <c r="C601" s="85"/>
      <c r="D601" s="83"/>
      <c r="E601" s="83"/>
      <c r="F601" s="568"/>
      <c r="G601" s="568"/>
      <c r="H601" s="83"/>
      <c r="I601" s="337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575"/>
    </row>
    <row r="602" spans="1:23" ht="15.75" customHeight="1">
      <c r="A602" s="344"/>
      <c r="B602" s="85"/>
      <c r="C602" s="85"/>
      <c r="D602" s="83"/>
      <c r="E602" s="83"/>
      <c r="F602" s="568"/>
      <c r="G602" s="568"/>
      <c r="H602" s="83"/>
      <c r="I602" s="337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575"/>
    </row>
    <row r="603" spans="1:23" ht="15.75" customHeight="1">
      <c r="A603" s="344"/>
      <c r="B603" s="85"/>
      <c r="C603" s="85"/>
      <c r="D603" s="83"/>
      <c r="E603" s="83"/>
      <c r="F603" s="568"/>
      <c r="G603" s="568"/>
      <c r="H603" s="83"/>
      <c r="I603" s="337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575"/>
    </row>
    <row r="604" spans="1:23" ht="15.75" customHeight="1">
      <c r="A604" s="344"/>
      <c r="B604" s="85"/>
      <c r="C604" s="85"/>
      <c r="D604" s="83"/>
      <c r="E604" s="83"/>
      <c r="F604" s="568"/>
      <c r="G604" s="568"/>
      <c r="H604" s="83"/>
      <c r="I604" s="337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575"/>
    </row>
    <row r="605" spans="1:23" ht="15.75" customHeight="1">
      <c r="A605" s="344"/>
      <c r="B605" s="85"/>
      <c r="C605" s="85"/>
      <c r="D605" s="83"/>
      <c r="E605" s="83"/>
      <c r="F605" s="568"/>
      <c r="G605" s="568"/>
      <c r="H605" s="83"/>
      <c r="I605" s="337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575"/>
    </row>
    <row r="606" spans="1:23" ht="15.75" customHeight="1">
      <c r="A606" s="344"/>
      <c r="B606" s="85"/>
      <c r="C606" s="85"/>
      <c r="D606" s="83"/>
      <c r="E606" s="83"/>
      <c r="F606" s="568"/>
      <c r="G606" s="568"/>
      <c r="H606" s="83"/>
      <c r="I606" s="337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575"/>
    </row>
    <row r="607" spans="1:23" ht="15.75" customHeight="1">
      <c r="A607" s="344"/>
      <c r="B607" s="85"/>
      <c r="C607" s="85"/>
      <c r="D607" s="83"/>
      <c r="E607" s="83"/>
      <c r="F607" s="568"/>
      <c r="G607" s="568"/>
      <c r="H607" s="83"/>
      <c r="I607" s="337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575"/>
    </row>
    <row r="608" spans="1:23" ht="15.75" customHeight="1">
      <c r="A608" s="344"/>
      <c r="B608" s="85"/>
      <c r="C608" s="85"/>
      <c r="D608" s="83"/>
      <c r="E608" s="83"/>
      <c r="F608" s="568"/>
      <c r="G608" s="568"/>
      <c r="H608" s="83"/>
      <c r="I608" s="337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575"/>
    </row>
    <row r="609" spans="1:23" ht="15.75" customHeight="1">
      <c r="A609" s="344"/>
      <c r="B609" s="85"/>
      <c r="C609" s="85"/>
      <c r="D609" s="83"/>
      <c r="E609" s="83"/>
      <c r="F609" s="568"/>
      <c r="G609" s="568"/>
      <c r="H609" s="83"/>
      <c r="I609" s="337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575"/>
    </row>
    <row r="610" spans="1:23" ht="15.75" customHeight="1">
      <c r="A610" s="344"/>
      <c r="B610" s="85"/>
      <c r="C610" s="85"/>
      <c r="D610" s="83"/>
      <c r="E610" s="83"/>
      <c r="F610" s="568"/>
      <c r="G610" s="568"/>
      <c r="H610" s="83"/>
      <c r="I610" s="337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575"/>
    </row>
    <row r="611" spans="1:23" ht="15.75" customHeight="1">
      <c r="A611" s="344"/>
      <c r="B611" s="85"/>
      <c r="C611" s="85"/>
      <c r="D611" s="83"/>
      <c r="E611" s="83"/>
      <c r="F611" s="568"/>
      <c r="G611" s="568"/>
      <c r="H611" s="83"/>
      <c r="I611" s="337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575"/>
    </row>
    <row r="612" spans="1:23" ht="15.75" customHeight="1">
      <c r="A612" s="344"/>
      <c r="B612" s="85"/>
      <c r="C612" s="85"/>
      <c r="D612" s="83"/>
      <c r="E612" s="83"/>
      <c r="F612" s="568"/>
      <c r="G612" s="568"/>
      <c r="H612" s="83"/>
      <c r="I612" s="337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575"/>
    </row>
    <row r="613" spans="1:23" ht="15.75" customHeight="1">
      <c r="A613" s="344"/>
      <c r="B613" s="85"/>
      <c r="C613" s="85"/>
      <c r="D613" s="83"/>
      <c r="E613" s="83"/>
      <c r="F613" s="568"/>
      <c r="G613" s="568"/>
      <c r="H613" s="83"/>
      <c r="I613" s="337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575"/>
    </row>
    <row r="614" spans="1:23" ht="15.75" customHeight="1">
      <c r="A614" s="344"/>
      <c r="B614" s="85"/>
      <c r="C614" s="85"/>
      <c r="D614" s="83"/>
      <c r="E614" s="83"/>
      <c r="F614" s="568"/>
      <c r="G614" s="568"/>
      <c r="H614" s="83"/>
      <c r="I614" s="337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575"/>
    </row>
    <row r="615" spans="1:23" ht="15.75" customHeight="1">
      <c r="A615" s="344"/>
      <c r="B615" s="85"/>
      <c r="C615" s="85"/>
      <c r="D615" s="83"/>
      <c r="E615" s="83"/>
      <c r="F615" s="568"/>
      <c r="G615" s="568"/>
      <c r="H615" s="83"/>
      <c r="I615" s="337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575"/>
    </row>
    <row r="616" spans="1:23" ht="15.75" customHeight="1">
      <c r="A616" s="344"/>
      <c r="B616" s="85"/>
      <c r="C616" s="85"/>
      <c r="D616" s="83"/>
      <c r="E616" s="83"/>
      <c r="F616" s="568"/>
      <c r="G616" s="568"/>
      <c r="H616" s="83"/>
      <c r="I616" s="337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575"/>
    </row>
    <row r="617" spans="1:23" ht="15.75" customHeight="1">
      <c r="A617" s="344"/>
      <c r="B617" s="85"/>
      <c r="C617" s="85"/>
      <c r="D617" s="83"/>
      <c r="E617" s="83"/>
      <c r="F617" s="568"/>
      <c r="G617" s="568"/>
      <c r="H617" s="83"/>
      <c r="I617" s="337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575"/>
    </row>
    <row r="618" spans="1:23" ht="15.75" customHeight="1">
      <c r="A618" s="344"/>
      <c r="B618" s="85"/>
      <c r="C618" s="85"/>
      <c r="D618" s="83"/>
      <c r="E618" s="83"/>
      <c r="F618" s="568"/>
      <c r="G618" s="568"/>
      <c r="H618" s="83"/>
      <c r="I618" s="337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575"/>
    </row>
    <row r="619" spans="1:23" ht="15.75" customHeight="1">
      <c r="A619" s="344"/>
      <c r="B619" s="85"/>
      <c r="C619" s="85"/>
      <c r="D619" s="83"/>
      <c r="E619" s="83"/>
      <c r="F619" s="568"/>
      <c r="G619" s="568"/>
      <c r="H619" s="83"/>
      <c r="I619" s="337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575"/>
    </row>
    <row r="620" spans="1:23" ht="15.75" customHeight="1">
      <c r="A620" s="344"/>
      <c r="B620" s="85"/>
      <c r="C620" s="85"/>
      <c r="D620" s="83"/>
      <c r="E620" s="83"/>
      <c r="F620" s="568"/>
      <c r="G620" s="568"/>
      <c r="H620" s="83"/>
      <c r="I620" s="337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575"/>
    </row>
    <row r="621" spans="1:23" ht="15.75" customHeight="1">
      <c r="A621" s="344"/>
      <c r="B621" s="85"/>
      <c r="C621" s="85"/>
      <c r="D621" s="83"/>
      <c r="E621" s="83"/>
      <c r="F621" s="568"/>
      <c r="G621" s="568"/>
      <c r="H621" s="83"/>
      <c r="I621" s="337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575"/>
    </row>
    <row r="622" spans="1:23" ht="15.75" customHeight="1">
      <c r="A622" s="344"/>
      <c r="B622" s="85"/>
      <c r="C622" s="85"/>
      <c r="D622" s="83"/>
      <c r="E622" s="83"/>
      <c r="F622" s="568"/>
      <c r="G622" s="568"/>
      <c r="H622" s="83"/>
      <c r="I622" s="337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575"/>
    </row>
    <row r="623" spans="1:23" ht="15.75" customHeight="1">
      <c r="A623" s="344"/>
      <c r="B623" s="85"/>
      <c r="C623" s="85"/>
      <c r="D623" s="83"/>
      <c r="E623" s="83"/>
      <c r="F623" s="568"/>
      <c r="G623" s="568"/>
      <c r="H623" s="83"/>
      <c r="I623" s="337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575"/>
    </row>
    <row r="624" spans="1:23" ht="15.75" customHeight="1">
      <c r="A624" s="344"/>
      <c r="B624" s="85"/>
      <c r="C624" s="85"/>
      <c r="D624" s="83"/>
      <c r="E624" s="83"/>
      <c r="F624" s="568"/>
      <c r="G624" s="568"/>
      <c r="H624" s="83"/>
      <c r="I624" s="337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575"/>
    </row>
    <row r="625" spans="1:23" ht="15.75" customHeight="1">
      <c r="A625" s="344"/>
      <c r="B625" s="85"/>
      <c r="C625" s="85"/>
      <c r="D625" s="83"/>
      <c r="E625" s="83"/>
      <c r="F625" s="568"/>
      <c r="G625" s="568"/>
      <c r="H625" s="83"/>
      <c r="I625" s="337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575"/>
    </row>
    <row r="626" spans="1:23" ht="15.75" customHeight="1">
      <c r="A626" s="344"/>
      <c r="B626" s="85"/>
      <c r="C626" s="85"/>
      <c r="D626" s="83"/>
      <c r="E626" s="83"/>
      <c r="F626" s="568"/>
      <c r="G626" s="568"/>
      <c r="H626" s="83"/>
      <c r="I626" s="337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575"/>
    </row>
    <row r="627" spans="1:23" ht="15.75" customHeight="1">
      <c r="A627" s="344"/>
      <c r="B627" s="85"/>
      <c r="C627" s="85"/>
      <c r="D627" s="83"/>
      <c r="E627" s="83"/>
      <c r="F627" s="568"/>
      <c r="G627" s="568"/>
      <c r="H627" s="83"/>
      <c r="I627" s="337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575"/>
    </row>
    <row r="628" spans="1:23" ht="15.75" customHeight="1">
      <c r="A628" s="344"/>
      <c r="B628" s="85"/>
      <c r="C628" s="85"/>
      <c r="D628" s="83"/>
      <c r="E628" s="83"/>
      <c r="F628" s="568"/>
      <c r="G628" s="568"/>
      <c r="H628" s="83"/>
      <c r="I628" s="337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575"/>
    </row>
    <row r="629" spans="1:23" ht="15.75" customHeight="1">
      <c r="A629" s="344"/>
      <c r="B629" s="85"/>
      <c r="C629" s="85"/>
      <c r="D629" s="83"/>
      <c r="E629" s="83"/>
      <c r="F629" s="568"/>
      <c r="G629" s="568"/>
      <c r="H629" s="83"/>
      <c r="I629" s="337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575"/>
    </row>
    <row r="630" spans="1:23" ht="15.75" customHeight="1">
      <c r="A630" s="344"/>
      <c r="B630" s="85"/>
      <c r="C630" s="85"/>
      <c r="D630" s="83"/>
      <c r="E630" s="83"/>
      <c r="F630" s="568"/>
      <c r="G630" s="568"/>
      <c r="H630" s="83"/>
      <c r="I630" s="337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575"/>
    </row>
    <row r="631" spans="1:23" ht="15.75" customHeight="1">
      <c r="A631" s="344"/>
      <c r="B631" s="85"/>
      <c r="C631" s="85"/>
      <c r="D631" s="83"/>
      <c r="E631" s="83"/>
      <c r="F631" s="568"/>
      <c r="G631" s="568"/>
      <c r="H631" s="83"/>
      <c r="I631" s="337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575"/>
    </row>
    <row r="632" spans="1:23" ht="15.75" customHeight="1">
      <c r="A632" s="344"/>
      <c r="B632" s="85"/>
      <c r="C632" s="85"/>
      <c r="D632" s="83"/>
      <c r="E632" s="83"/>
      <c r="F632" s="568"/>
      <c r="G632" s="568"/>
      <c r="H632" s="83"/>
      <c r="I632" s="337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575"/>
    </row>
    <row r="633" spans="1:23" ht="15.75" customHeight="1">
      <c r="A633" s="344"/>
      <c r="B633" s="85"/>
      <c r="C633" s="85"/>
      <c r="D633" s="83"/>
      <c r="E633" s="83"/>
      <c r="F633" s="568"/>
      <c r="G633" s="568"/>
      <c r="H633" s="83"/>
      <c r="I633" s="337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575"/>
    </row>
    <row r="634" spans="1:23" ht="15.75" customHeight="1">
      <c r="A634" s="344"/>
      <c r="B634" s="85"/>
      <c r="C634" s="85"/>
      <c r="D634" s="83"/>
      <c r="E634" s="83"/>
      <c r="F634" s="568"/>
      <c r="G634" s="568"/>
      <c r="H634" s="83"/>
      <c r="I634" s="337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575"/>
    </row>
    <row r="635" spans="1:23" ht="15.75" customHeight="1">
      <c r="A635" s="344"/>
      <c r="B635" s="85"/>
      <c r="C635" s="85"/>
      <c r="D635" s="83"/>
      <c r="E635" s="83"/>
      <c r="F635" s="568"/>
      <c r="G635" s="568"/>
      <c r="H635" s="83"/>
      <c r="I635" s="337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575"/>
    </row>
    <row r="636" spans="1:23" ht="15.75" customHeight="1">
      <c r="A636" s="344"/>
      <c r="B636" s="85"/>
      <c r="C636" s="85"/>
      <c r="D636" s="83"/>
      <c r="E636" s="83"/>
      <c r="F636" s="568"/>
      <c r="G636" s="568"/>
      <c r="H636" s="83"/>
      <c r="I636" s="337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575"/>
    </row>
    <row r="637" spans="1:23" ht="15.75" customHeight="1">
      <c r="A637" s="344"/>
      <c r="B637" s="85"/>
      <c r="C637" s="85"/>
      <c r="D637" s="83"/>
      <c r="E637" s="83"/>
      <c r="F637" s="568"/>
      <c r="G637" s="568"/>
      <c r="H637" s="83"/>
      <c r="I637" s="337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575"/>
    </row>
    <row r="638" spans="1:23" ht="15.75" customHeight="1">
      <c r="A638" s="344"/>
      <c r="B638" s="85"/>
      <c r="C638" s="85"/>
      <c r="D638" s="83"/>
      <c r="E638" s="83"/>
      <c r="F638" s="568"/>
      <c r="G638" s="568"/>
      <c r="H638" s="83"/>
      <c r="I638" s="337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575"/>
    </row>
    <row r="639" spans="1:23" ht="15.75" customHeight="1">
      <c r="A639" s="344"/>
      <c r="B639" s="85"/>
      <c r="C639" s="85"/>
      <c r="D639" s="83"/>
      <c r="E639" s="83"/>
      <c r="F639" s="568"/>
      <c r="G639" s="568"/>
      <c r="H639" s="83"/>
      <c r="I639" s="337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575"/>
    </row>
    <row r="640" spans="1:23" ht="15.75" customHeight="1">
      <c r="A640" s="344"/>
      <c r="B640" s="85"/>
      <c r="C640" s="85"/>
      <c r="D640" s="83"/>
      <c r="E640" s="83"/>
      <c r="F640" s="568"/>
      <c r="G640" s="568"/>
      <c r="H640" s="83"/>
      <c r="I640" s="337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575"/>
    </row>
    <row r="641" spans="1:23" ht="15.75" customHeight="1">
      <c r="A641" s="344"/>
      <c r="B641" s="85"/>
      <c r="C641" s="85"/>
      <c r="D641" s="83"/>
      <c r="E641" s="83"/>
      <c r="F641" s="568"/>
      <c r="G641" s="568"/>
      <c r="H641" s="83"/>
      <c r="I641" s="337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575"/>
    </row>
    <row r="642" spans="1:23" ht="15.75" customHeight="1">
      <c r="A642" s="344"/>
      <c r="B642" s="85"/>
      <c r="C642" s="85"/>
      <c r="D642" s="83"/>
      <c r="E642" s="83"/>
      <c r="F642" s="568"/>
      <c r="G642" s="568"/>
      <c r="H642" s="83"/>
      <c r="I642" s="337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575"/>
    </row>
    <row r="643" spans="1:23" ht="15.75" customHeight="1">
      <c r="A643" s="344"/>
      <c r="B643" s="85"/>
      <c r="C643" s="85"/>
      <c r="D643" s="83"/>
      <c r="E643" s="83"/>
      <c r="F643" s="568"/>
      <c r="G643" s="568"/>
      <c r="H643" s="83"/>
      <c r="I643" s="337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575"/>
    </row>
    <row r="644" spans="1:23" ht="15.75" customHeight="1">
      <c r="A644" s="344"/>
      <c r="B644" s="85"/>
      <c r="C644" s="85"/>
      <c r="D644" s="83"/>
      <c r="E644" s="83"/>
      <c r="F644" s="568"/>
      <c r="G644" s="568"/>
      <c r="H644" s="83"/>
      <c r="I644" s="337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575"/>
    </row>
    <row r="645" spans="1:23" ht="15.75" customHeight="1">
      <c r="A645" s="344"/>
      <c r="B645" s="85"/>
      <c r="C645" s="85"/>
      <c r="D645" s="83"/>
      <c r="E645" s="83"/>
      <c r="F645" s="568"/>
      <c r="G645" s="568"/>
      <c r="H645" s="83"/>
      <c r="I645" s="337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575"/>
    </row>
    <row r="646" spans="1:23" ht="15.75" customHeight="1">
      <c r="A646" s="344"/>
      <c r="B646" s="85"/>
      <c r="C646" s="85"/>
      <c r="D646" s="83"/>
      <c r="E646" s="83"/>
      <c r="F646" s="568"/>
      <c r="G646" s="568"/>
      <c r="H646" s="83"/>
      <c r="I646" s="337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575"/>
    </row>
    <row r="647" spans="1:23" ht="15.75" customHeight="1">
      <c r="A647" s="344"/>
      <c r="B647" s="85"/>
      <c r="C647" s="85"/>
      <c r="D647" s="83"/>
      <c r="E647" s="83"/>
      <c r="F647" s="568"/>
      <c r="G647" s="568"/>
      <c r="H647" s="83"/>
      <c r="I647" s="337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575"/>
    </row>
    <row r="648" spans="1:23" ht="15.75" customHeight="1">
      <c r="A648" s="344"/>
      <c r="B648" s="85"/>
      <c r="C648" s="85"/>
      <c r="D648" s="83"/>
      <c r="E648" s="83"/>
      <c r="F648" s="568"/>
      <c r="G648" s="568"/>
      <c r="H648" s="83"/>
      <c r="I648" s="337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575"/>
    </row>
    <row r="649" spans="1:23" ht="15.75" customHeight="1">
      <c r="A649" s="344"/>
      <c r="B649" s="85"/>
      <c r="C649" s="85"/>
      <c r="D649" s="83"/>
      <c r="E649" s="83"/>
      <c r="F649" s="568"/>
      <c r="G649" s="568"/>
      <c r="H649" s="83"/>
      <c r="I649" s="337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575"/>
    </row>
    <row r="650" spans="1:23" ht="15.75" customHeight="1">
      <c r="A650" s="344"/>
      <c r="B650" s="85"/>
      <c r="C650" s="85"/>
      <c r="D650" s="83"/>
      <c r="E650" s="83"/>
      <c r="F650" s="568"/>
      <c r="G650" s="568"/>
      <c r="H650" s="83"/>
      <c r="I650" s="337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575"/>
    </row>
    <row r="651" spans="1:23" ht="15.75" customHeight="1">
      <c r="A651" s="344"/>
      <c r="B651" s="85"/>
      <c r="C651" s="85"/>
      <c r="D651" s="83"/>
      <c r="E651" s="83"/>
      <c r="F651" s="568"/>
      <c r="G651" s="568"/>
      <c r="H651" s="83"/>
      <c r="I651" s="337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575"/>
    </row>
    <row r="652" spans="1:23" ht="15.75" customHeight="1">
      <c r="A652" s="344"/>
      <c r="B652" s="85"/>
      <c r="C652" s="85"/>
      <c r="D652" s="83"/>
      <c r="E652" s="83"/>
      <c r="F652" s="568"/>
      <c r="G652" s="568"/>
      <c r="H652" s="83"/>
      <c r="I652" s="337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575"/>
    </row>
    <row r="653" spans="1:23" ht="15.75" customHeight="1">
      <c r="A653" s="344"/>
      <c r="B653" s="85"/>
      <c r="C653" s="85"/>
      <c r="D653" s="83"/>
      <c r="E653" s="83"/>
      <c r="F653" s="568"/>
      <c r="G653" s="568"/>
      <c r="H653" s="83"/>
      <c r="I653" s="337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575"/>
    </row>
    <row r="654" spans="1:23" ht="15.75" customHeight="1">
      <c r="A654" s="344"/>
      <c r="B654" s="85"/>
      <c r="C654" s="85"/>
      <c r="D654" s="83"/>
      <c r="E654" s="83"/>
      <c r="F654" s="568"/>
      <c r="G654" s="568"/>
      <c r="H654" s="83"/>
      <c r="I654" s="337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575"/>
    </row>
    <row r="655" spans="1:23" ht="15.75" customHeight="1">
      <c r="A655" s="344"/>
      <c r="B655" s="85"/>
      <c r="C655" s="85"/>
      <c r="D655" s="83"/>
      <c r="E655" s="83"/>
      <c r="F655" s="568"/>
      <c r="G655" s="568"/>
      <c r="H655" s="83"/>
      <c r="I655" s="337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575"/>
    </row>
    <row r="656" spans="1:23" ht="15.75" customHeight="1">
      <c r="A656" s="344"/>
      <c r="B656" s="85"/>
      <c r="C656" s="85"/>
      <c r="D656" s="83"/>
      <c r="E656" s="83"/>
      <c r="F656" s="568"/>
      <c r="G656" s="568"/>
      <c r="H656" s="83"/>
      <c r="I656" s="337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575"/>
    </row>
    <row r="657" spans="1:23" ht="15.75" customHeight="1">
      <c r="A657" s="344"/>
      <c r="B657" s="85"/>
      <c r="C657" s="85"/>
      <c r="D657" s="83"/>
      <c r="E657" s="83"/>
      <c r="F657" s="568"/>
      <c r="G657" s="568"/>
      <c r="H657" s="83"/>
      <c r="I657" s="337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575"/>
    </row>
    <row r="658" spans="1:23" ht="15.75" customHeight="1">
      <c r="A658" s="344"/>
      <c r="B658" s="85"/>
      <c r="C658" s="85"/>
      <c r="D658" s="83"/>
      <c r="E658" s="83"/>
      <c r="F658" s="568"/>
      <c r="G658" s="568"/>
      <c r="H658" s="83"/>
      <c r="I658" s="337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575"/>
    </row>
    <row r="659" spans="1:23" ht="15.75" customHeight="1">
      <c r="A659" s="344"/>
      <c r="B659" s="85"/>
      <c r="C659" s="85"/>
      <c r="D659" s="83"/>
      <c r="E659" s="83"/>
      <c r="F659" s="568"/>
      <c r="G659" s="568"/>
      <c r="H659" s="83"/>
      <c r="I659" s="337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575"/>
    </row>
    <row r="660" spans="1:23" ht="15.75" customHeight="1">
      <c r="A660" s="344"/>
      <c r="B660" s="85"/>
      <c r="C660" s="85"/>
      <c r="D660" s="83"/>
      <c r="E660" s="83"/>
      <c r="F660" s="568"/>
      <c r="G660" s="568"/>
      <c r="H660" s="83"/>
      <c r="I660" s="337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575"/>
    </row>
    <row r="661" spans="1:23" ht="15.75" customHeight="1">
      <c r="A661" s="344"/>
      <c r="B661" s="85"/>
      <c r="C661" s="85"/>
      <c r="D661" s="83"/>
      <c r="E661" s="83"/>
      <c r="F661" s="568"/>
      <c r="G661" s="568"/>
      <c r="H661" s="83"/>
      <c r="I661" s="337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575"/>
    </row>
    <row r="662" spans="1:23" ht="15.75" customHeight="1">
      <c r="A662" s="344"/>
      <c r="B662" s="85"/>
      <c r="C662" s="85"/>
      <c r="D662" s="83"/>
      <c r="E662" s="83"/>
      <c r="F662" s="568"/>
      <c r="G662" s="568"/>
      <c r="H662" s="83"/>
      <c r="I662" s="337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575"/>
    </row>
    <row r="663" spans="1:23" ht="15.75" customHeight="1">
      <c r="A663" s="344"/>
      <c r="B663" s="85"/>
      <c r="C663" s="85"/>
      <c r="D663" s="83"/>
      <c r="E663" s="83"/>
      <c r="F663" s="568"/>
      <c r="G663" s="568"/>
      <c r="H663" s="83"/>
      <c r="I663" s="337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575"/>
    </row>
    <row r="664" spans="1:23" ht="15.75" customHeight="1">
      <c r="A664" s="344"/>
      <c r="B664" s="85"/>
      <c r="C664" s="85"/>
      <c r="D664" s="83"/>
      <c r="E664" s="83"/>
      <c r="F664" s="568"/>
      <c r="G664" s="568"/>
      <c r="H664" s="83"/>
      <c r="I664" s="337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575"/>
    </row>
    <row r="665" spans="1:23" ht="15.75" customHeight="1">
      <c r="A665" s="344"/>
      <c r="B665" s="85"/>
      <c r="C665" s="85"/>
      <c r="D665" s="83"/>
      <c r="E665" s="83"/>
      <c r="F665" s="568"/>
      <c r="G665" s="568"/>
      <c r="H665" s="83"/>
      <c r="I665" s="337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575"/>
    </row>
    <row r="666" spans="1:23" ht="15.75" customHeight="1">
      <c r="A666" s="344"/>
      <c r="B666" s="85"/>
      <c r="C666" s="85"/>
      <c r="D666" s="83"/>
      <c r="E666" s="83"/>
      <c r="F666" s="568"/>
      <c r="G666" s="568"/>
      <c r="H666" s="83"/>
      <c r="I666" s="337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575"/>
    </row>
    <row r="667" spans="1:23" ht="15.75" customHeight="1">
      <c r="A667" s="344"/>
      <c r="B667" s="85"/>
      <c r="C667" s="85"/>
      <c r="D667" s="83"/>
      <c r="E667" s="83"/>
      <c r="F667" s="568"/>
      <c r="G667" s="568"/>
      <c r="H667" s="83"/>
      <c r="I667" s="337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575"/>
    </row>
    <row r="668" spans="1:23" ht="15.75" customHeight="1">
      <c r="A668" s="344"/>
      <c r="B668" s="85"/>
      <c r="C668" s="85"/>
      <c r="D668" s="83"/>
      <c r="E668" s="83"/>
      <c r="F668" s="568"/>
      <c r="G668" s="568"/>
      <c r="H668" s="83"/>
      <c r="I668" s="337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575"/>
    </row>
    <row r="669" spans="1:23" ht="15.75" customHeight="1">
      <c r="A669" s="344"/>
      <c r="B669" s="85"/>
      <c r="C669" s="85"/>
      <c r="D669" s="83"/>
      <c r="E669" s="83"/>
      <c r="F669" s="568"/>
      <c r="G669" s="568"/>
      <c r="H669" s="83"/>
      <c r="I669" s="337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575"/>
    </row>
    <row r="670" spans="1:23" ht="15.75" customHeight="1">
      <c r="A670" s="344"/>
      <c r="B670" s="85"/>
      <c r="C670" s="85"/>
      <c r="D670" s="83"/>
      <c r="E670" s="83"/>
      <c r="F670" s="568"/>
      <c r="G670" s="568"/>
      <c r="H670" s="83"/>
      <c r="I670" s="337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575"/>
    </row>
    <row r="671" spans="1:23" ht="15.75" customHeight="1">
      <c r="A671" s="344"/>
      <c r="B671" s="85"/>
      <c r="C671" s="85"/>
      <c r="D671" s="83"/>
      <c r="E671" s="83"/>
      <c r="F671" s="568"/>
      <c r="G671" s="568"/>
      <c r="H671" s="83"/>
      <c r="I671" s="337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575"/>
    </row>
    <row r="672" spans="1:23" ht="15.75" customHeight="1">
      <c r="A672" s="344"/>
      <c r="B672" s="85"/>
      <c r="C672" s="85"/>
      <c r="D672" s="83"/>
      <c r="E672" s="83"/>
      <c r="F672" s="568"/>
      <c r="G672" s="568"/>
      <c r="H672" s="83"/>
      <c r="I672" s="337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575"/>
    </row>
    <row r="673" spans="1:23" ht="15.75" customHeight="1">
      <c r="A673" s="344"/>
      <c r="B673" s="85"/>
      <c r="C673" s="85"/>
      <c r="D673" s="83"/>
      <c r="E673" s="83"/>
      <c r="F673" s="568"/>
      <c r="G673" s="568"/>
      <c r="H673" s="83"/>
      <c r="I673" s="337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575"/>
    </row>
    <row r="674" spans="1:23" ht="15.75" customHeight="1">
      <c r="A674" s="344"/>
      <c r="B674" s="85"/>
      <c r="C674" s="85"/>
      <c r="D674" s="83"/>
      <c r="E674" s="83"/>
      <c r="F674" s="568"/>
      <c r="G674" s="568"/>
      <c r="H674" s="83"/>
      <c r="I674" s="337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575"/>
    </row>
    <row r="675" spans="1:23" ht="15.75" customHeight="1">
      <c r="A675" s="344"/>
      <c r="B675" s="85"/>
      <c r="C675" s="85"/>
      <c r="D675" s="83"/>
      <c r="E675" s="83"/>
      <c r="F675" s="568"/>
      <c r="G675" s="568"/>
      <c r="H675" s="83"/>
      <c r="I675" s="337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575"/>
    </row>
    <row r="676" spans="1:23" ht="15.75" customHeight="1">
      <c r="A676" s="344"/>
      <c r="B676" s="85"/>
      <c r="C676" s="85"/>
      <c r="D676" s="83"/>
      <c r="E676" s="83"/>
      <c r="F676" s="568"/>
      <c r="G676" s="568"/>
      <c r="H676" s="83"/>
      <c r="I676" s="337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575"/>
    </row>
    <row r="677" spans="1:23" ht="15.75" customHeight="1">
      <c r="A677" s="344"/>
      <c r="B677" s="85"/>
      <c r="C677" s="85"/>
      <c r="D677" s="83"/>
      <c r="E677" s="83"/>
      <c r="F677" s="568"/>
      <c r="G677" s="568"/>
      <c r="H677" s="83"/>
      <c r="I677" s="337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575"/>
    </row>
    <row r="678" spans="1:23" ht="15.75" customHeight="1">
      <c r="A678" s="344"/>
      <c r="B678" s="85"/>
      <c r="C678" s="85"/>
      <c r="D678" s="83"/>
      <c r="E678" s="83"/>
      <c r="F678" s="568"/>
      <c r="G678" s="568"/>
      <c r="H678" s="83"/>
      <c r="I678" s="337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575"/>
    </row>
    <row r="679" spans="1:23" ht="15.75" customHeight="1">
      <c r="A679" s="344"/>
      <c r="B679" s="85"/>
      <c r="C679" s="85"/>
      <c r="D679" s="83"/>
      <c r="E679" s="83"/>
      <c r="F679" s="568"/>
      <c r="G679" s="568"/>
      <c r="H679" s="83"/>
      <c r="I679" s="337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575"/>
    </row>
    <row r="680" spans="1:23" ht="15.75" customHeight="1">
      <c r="A680" s="344"/>
      <c r="B680" s="85"/>
      <c r="C680" s="85"/>
      <c r="D680" s="83"/>
      <c r="E680" s="83"/>
      <c r="F680" s="568"/>
      <c r="G680" s="568"/>
      <c r="H680" s="83"/>
      <c r="I680" s="337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575"/>
    </row>
    <row r="681" spans="1:23" ht="15.75" customHeight="1">
      <c r="A681" s="344"/>
      <c r="B681" s="85"/>
      <c r="C681" s="85"/>
      <c r="D681" s="83"/>
      <c r="E681" s="83"/>
      <c r="F681" s="568"/>
      <c r="G681" s="568"/>
      <c r="H681" s="83"/>
      <c r="I681" s="337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575"/>
    </row>
    <row r="682" spans="1:23" ht="15.75" customHeight="1">
      <c r="A682" s="344"/>
      <c r="B682" s="85"/>
      <c r="C682" s="85"/>
      <c r="D682" s="83"/>
      <c r="E682" s="83"/>
      <c r="F682" s="568"/>
      <c r="G682" s="568"/>
      <c r="H682" s="83"/>
      <c r="I682" s="337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575"/>
    </row>
    <row r="683" spans="1:23" ht="15.75" customHeight="1">
      <c r="A683" s="344"/>
      <c r="B683" s="85"/>
      <c r="C683" s="85"/>
      <c r="D683" s="83"/>
      <c r="E683" s="83"/>
      <c r="F683" s="568"/>
      <c r="G683" s="568"/>
      <c r="H683" s="83"/>
      <c r="I683" s="337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575"/>
    </row>
    <row r="684" spans="1:23" ht="15.75" customHeight="1">
      <c r="A684" s="344"/>
      <c r="B684" s="85"/>
      <c r="C684" s="85"/>
      <c r="D684" s="83"/>
      <c r="E684" s="83"/>
      <c r="F684" s="568"/>
      <c r="G684" s="568"/>
      <c r="H684" s="83"/>
      <c r="I684" s="337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575"/>
    </row>
    <row r="685" spans="1:23" ht="15.75" customHeight="1">
      <c r="A685" s="344"/>
      <c r="B685" s="85"/>
      <c r="C685" s="85"/>
      <c r="D685" s="83"/>
      <c r="E685" s="83"/>
      <c r="F685" s="568"/>
      <c r="G685" s="568"/>
      <c r="H685" s="83"/>
      <c r="I685" s="337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575"/>
    </row>
    <row r="686" spans="1:23" ht="15.75" customHeight="1">
      <c r="A686" s="344"/>
      <c r="B686" s="85"/>
      <c r="C686" s="85"/>
      <c r="D686" s="83"/>
      <c r="E686" s="83"/>
      <c r="F686" s="568"/>
      <c r="G686" s="568"/>
      <c r="H686" s="83"/>
      <c r="I686" s="337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575"/>
    </row>
    <row r="687" spans="1:23" ht="15.75" customHeight="1">
      <c r="A687" s="344"/>
      <c r="B687" s="85"/>
      <c r="C687" s="85"/>
      <c r="D687" s="83"/>
      <c r="E687" s="83"/>
      <c r="F687" s="568"/>
      <c r="G687" s="568"/>
      <c r="H687" s="83"/>
      <c r="I687" s="337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575"/>
    </row>
    <row r="688" spans="1:23" ht="15.75" customHeight="1">
      <c r="A688" s="344"/>
      <c r="B688" s="85"/>
      <c r="C688" s="85"/>
      <c r="D688" s="83"/>
      <c r="E688" s="83"/>
      <c r="F688" s="568"/>
      <c r="G688" s="568"/>
      <c r="H688" s="83"/>
      <c r="I688" s="337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575"/>
    </row>
    <row r="689" spans="1:23" ht="15.75" customHeight="1">
      <c r="A689" s="344"/>
      <c r="B689" s="85"/>
      <c r="C689" s="85"/>
      <c r="D689" s="83"/>
      <c r="E689" s="83"/>
      <c r="F689" s="568"/>
      <c r="G689" s="568"/>
      <c r="H689" s="83"/>
      <c r="I689" s="337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575"/>
    </row>
    <row r="690" spans="1:23" ht="15.75" customHeight="1">
      <c r="A690" s="344"/>
      <c r="B690" s="85"/>
      <c r="C690" s="85"/>
      <c r="D690" s="83"/>
      <c r="E690" s="83"/>
      <c r="F690" s="568"/>
      <c r="G690" s="568"/>
      <c r="H690" s="83"/>
      <c r="I690" s="337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575"/>
    </row>
    <row r="691" spans="1:23" ht="15.75" customHeight="1">
      <c r="A691" s="344"/>
      <c r="B691" s="85"/>
      <c r="C691" s="85"/>
      <c r="D691" s="83"/>
      <c r="E691" s="83"/>
      <c r="F691" s="568"/>
      <c r="G691" s="568"/>
      <c r="H691" s="83"/>
      <c r="I691" s="337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575"/>
    </row>
    <row r="692" spans="1:23" ht="15.75" customHeight="1">
      <c r="A692" s="344"/>
      <c r="B692" s="85"/>
      <c r="C692" s="85"/>
      <c r="D692" s="83"/>
      <c r="E692" s="83"/>
      <c r="F692" s="568"/>
      <c r="G692" s="568"/>
      <c r="H692" s="83"/>
      <c r="I692" s="337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575"/>
    </row>
    <row r="693" spans="1:23" ht="15.75" customHeight="1">
      <c r="A693" s="344"/>
      <c r="B693" s="85"/>
      <c r="C693" s="85"/>
      <c r="D693" s="83"/>
      <c r="E693" s="83"/>
      <c r="F693" s="568"/>
      <c r="G693" s="568"/>
      <c r="H693" s="83"/>
      <c r="I693" s="337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575"/>
    </row>
    <row r="694" spans="1:23" ht="15.75" customHeight="1">
      <c r="A694" s="344"/>
      <c r="B694" s="85"/>
      <c r="C694" s="85"/>
      <c r="D694" s="83"/>
      <c r="E694" s="83"/>
      <c r="F694" s="568"/>
      <c r="G694" s="568"/>
      <c r="H694" s="83"/>
      <c r="I694" s="337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575"/>
    </row>
    <row r="695" spans="1:23" ht="15.75" customHeight="1">
      <c r="A695" s="344"/>
      <c r="B695" s="85"/>
      <c r="C695" s="85"/>
      <c r="D695" s="83"/>
      <c r="E695" s="83"/>
      <c r="F695" s="568"/>
      <c r="G695" s="568"/>
      <c r="H695" s="83"/>
      <c r="I695" s="337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575"/>
    </row>
    <row r="696" spans="1:23" ht="15.75" customHeight="1">
      <c r="A696" s="344"/>
      <c r="B696" s="85"/>
      <c r="C696" s="85"/>
      <c r="D696" s="83"/>
      <c r="E696" s="83"/>
      <c r="F696" s="568"/>
      <c r="G696" s="568"/>
      <c r="H696" s="83"/>
      <c r="I696" s="337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575"/>
    </row>
    <row r="697" spans="1:23" ht="15.75" customHeight="1">
      <c r="A697" s="344"/>
      <c r="B697" s="85"/>
      <c r="C697" s="85"/>
      <c r="D697" s="83"/>
      <c r="E697" s="83"/>
      <c r="F697" s="568"/>
      <c r="G697" s="568"/>
      <c r="H697" s="83"/>
      <c r="I697" s="337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575"/>
    </row>
    <row r="698" spans="1:23" ht="15.75" customHeight="1">
      <c r="A698" s="344"/>
      <c r="B698" s="85"/>
      <c r="C698" s="85"/>
      <c r="D698" s="83"/>
      <c r="E698" s="83"/>
      <c r="F698" s="568"/>
      <c r="G698" s="568"/>
      <c r="H698" s="83"/>
      <c r="I698" s="337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575"/>
    </row>
    <row r="699" spans="1:23" ht="15.75" customHeight="1">
      <c r="A699" s="344"/>
      <c r="B699" s="85"/>
      <c r="C699" s="85"/>
      <c r="D699" s="83"/>
      <c r="E699" s="83"/>
      <c r="F699" s="568"/>
      <c r="G699" s="568"/>
      <c r="H699" s="83"/>
      <c r="I699" s="337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575"/>
    </row>
    <row r="700" spans="1:23" ht="15.75" customHeight="1">
      <c r="A700" s="344"/>
      <c r="B700" s="85"/>
      <c r="C700" s="85"/>
      <c r="D700" s="83"/>
      <c r="E700" s="83"/>
      <c r="F700" s="568"/>
      <c r="G700" s="568"/>
      <c r="H700" s="83"/>
      <c r="I700" s="337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575"/>
    </row>
    <row r="701" spans="1:23" ht="15.75" customHeight="1">
      <c r="A701" s="344"/>
      <c r="B701" s="85"/>
      <c r="C701" s="85"/>
      <c r="D701" s="83"/>
      <c r="E701" s="83"/>
      <c r="F701" s="568"/>
      <c r="G701" s="568"/>
      <c r="H701" s="83"/>
      <c r="I701" s="337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575"/>
    </row>
    <row r="702" spans="1:23" ht="15.75" customHeight="1">
      <c r="A702" s="344"/>
      <c r="B702" s="85"/>
      <c r="C702" s="85"/>
      <c r="D702" s="83"/>
      <c r="E702" s="83"/>
      <c r="F702" s="568"/>
      <c r="G702" s="568"/>
      <c r="H702" s="83"/>
      <c r="I702" s="337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575"/>
    </row>
    <row r="703" spans="1:23" ht="15.75" customHeight="1">
      <c r="A703" s="344"/>
      <c r="B703" s="85"/>
      <c r="C703" s="85"/>
      <c r="D703" s="83"/>
      <c r="E703" s="83"/>
      <c r="F703" s="568"/>
      <c r="G703" s="568"/>
      <c r="H703" s="83"/>
      <c r="I703" s="337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575"/>
    </row>
    <row r="704" spans="1:23" ht="15.75" customHeight="1">
      <c r="A704" s="344"/>
      <c r="B704" s="85"/>
      <c r="C704" s="85"/>
      <c r="D704" s="83"/>
      <c r="E704" s="83"/>
      <c r="F704" s="568"/>
      <c r="G704" s="568"/>
      <c r="H704" s="83"/>
      <c r="I704" s="337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575"/>
    </row>
    <row r="705" spans="1:23" ht="15.75" customHeight="1">
      <c r="A705" s="344"/>
      <c r="B705" s="85"/>
      <c r="C705" s="85"/>
      <c r="D705" s="83"/>
      <c r="E705" s="83"/>
      <c r="F705" s="568"/>
      <c r="G705" s="568"/>
      <c r="H705" s="83"/>
      <c r="I705" s="337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575"/>
    </row>
    <row r="706" spans="1:23" ht="15.75" customHeight="1">
      <c r="A706" s="344"/>
      <c r="B706" s="85"/>
      <c r="C706" s="85"/>
      <c r="D706" s="83"/>
      <c r="E706" s="83"/>
      <c r="F706" s="568"/>
      <c r="G706" s="568"/>
      <c r="H706" s="83"/>
      <c r="I706" s="337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575"/>
    </row>
    <row r="707" spans="1:23" ht="15.75" customHeight="1">
      <c r="A707" s="344"/>
      <c r="B707" s="85"/>
      <c r="C707" s="85"/>
      <c r="D707" s="83"/>
      <c r="E707" s="83"/>
      <c r="F707" s="568"/>
      <c r="G707" s="568"/>
      <c r="H707" s="83"/>
      <c r="I707" s="337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575"/>
    </row>
    <row r="708" spans="1:23" ht="15.75" customHeight="1">
      <c r="A708" s="344"/>
      <c r="B708" s="85"/>
      <c r="C708" s="85"/>
      <c r="D708" s="83"/>
      <c r="E708" s="83"/>
      <c r="F708" s="568"/>
      <c r="G708" s="568"/>
      <c r="H708" s="83"/>
      <c r="I708" s="337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575"/>
    </row>
    <row r="709" spans="1:23" ht="15.75" customHeight="1">
      <c r="A709" s="344"/>
      <c r="B709" s="85"/>
      <c r="C709" s="85"/>
      <c r="D709" s="83"/>
      <c r="E709" s="83"/>
      <c r="F709" s="568"/>
      <c r="G709" s="568"/>
      <c r="H709" s="83"/>
      <c r="I709" s="337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575"/>
    </row>
    <row r="710" spans="1:23" ht="15.75" customHeight="1">
      <c r="A710" s="344"/>
      <c r="B710" s="85"/>
      <c r="C710" s="85"/>
      <c r="D710" s="83"/>
      <c r="E710" s="83"/>
      <c r="F710" s="568"/>
      <c r="G710" s="568"/>
      <c r="H710" s="83"/>
      <c r="I710" s="337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575"/>
    </row>
    <row r="711" spans="1:23" ht="15.75" customHeight="1">
      <c r="A711" s="344"/>
      <c r="B711" s="85"/>
      <c r="C711" s="85"/>
      <c r="D711" s="83"/>
      <c r="E711" s="83"/>
      <c r="F711" s="568"/>
      <c r="G711" s="568"/>
      <c r="H711" s="83"/>
      <c r="I711" s="337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575"/>
    </row>
    <row r="712" spans="1:23" ht="15.75" customHeight="1">
      <c r="A712" s="344"/>
      <c r="B712" s="85"/>
      <c r="C712" s="85"/>
      <c r="D712" s="83"/>
      <c r="E712" s="83"/>
      <c r="F712" s="568"/>
      <c r="G712" s="568"/>
      <c r="H712" s="83"/>
      <c r="I712" s="337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575"/>
    </row>
    <row r="713" spans="1:23" ht="15.75" customHeight="1">
      <c r="A713" s="344"/>
      <c r="B713" s="85"/>
      <c r="C713" s="85"/>
      <c r="D713" s="83"/>
      <c r="E713" s="83"/>
      <c r="F713" s="568"/>
      <c r="G713" s="568"/>
      <c r="H713" s="83"/>
      <c r="I713" s="337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575"/>
    </row>
    <row r="714" spans="1:23" ht="15.75" customHeight="1">
      <c r="A714" s="344"/>
      <c r="B714" s="85"/>
      <c r="C714" s="85"/>
      <c r="D714" s="83"/>
      <c r="E714" s="83"/>
      <c r="F714" s="568"/>
      <c r="G714" s="568"/>
      <c r="H714" s="83"/>
      <c r="I714" s="337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575"/>
    </row>
    <row r="715" spans="1:23" ht="15.75" customHeight="1">
      <c r="A715" s="344"/>
      <c r="B715" s="85"/>
      <c r="C715" s="85"/>
      <c r="D715" s="83"/>
      <c r="E715" s="83"/>
      <c r="F715" s="568"/>
      <c r="G715" s="568"/>
      <c r="H715" s="83"/>
      <c r="I715" s="337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575"/>
    </row>
    <row r="716" spans="1:23" ht="15.75" customHeight="1">
      <c r="A716" s="344"/>
      <c r="B716" s="85"/>
      <c r="C716" s="85"/>
      <c r="D716" s="83"/>
      <c r="E716" s="83"/>
      <c r="F716" s="568"/>
      <c r="G716" s="568"/>
      <c r="H716" s="83"/>
      <c r="I716" s="337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575"/>
    </row>
    <row r="717" spans="1:23" ht="15.75" customHeight="1">
      <c r="A717" s="344"/>
      <c r="B717" s="85"/>
      <c r="C717" s="85"/>
      <c r="D717" s="83"/>
      <c r="E717" s="83"/>
      <c r="F717" s="568"/>
      <c r="G717" s="568"/>
      <c r="H717" s="83"/>
      <c r="I717" s="337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575"/>
    </row>
    <row r="718" spans="1:23" ht="15.75" customHeight="1">
      <c r="A718" s="344"/>
      <c r="B718" s="85"/>
      <c r="C718" s="85"/>
      <c r="D718" s="83"/>
      <c r="E718" s="83"/>
      <c r="F718" s="568"/>
      <c r="G718" s="568"/>
      <c r="H718" s="83"/>
      <c r="I718" s="337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575"/>
    </row>
    <row r="719" spans="1:23" ht="15.75" customHeight="1">
      <c r="A719" s="344"/>
      <c r="B719" s="85"/>
      <c r="C719" s="85"/>
      <c r="D719" s="83"/>
      <c r="E719" s="83"/>
      <c r="F719" s="568"/>
      <c r="G719" s="568"/>
      <c r="H719" s="83"/>
      <c r="I719" s="337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575"/>
    </row>
    <row r="720" spans="1:23" ht="15.75" customHeight="1">
      <c r="A720" s="344"/>
      <c r="B720" s="85"/>
      <c r="C720" s="85"/>
      <c r="D720" s="83"/>
      <c r="E720" s="83"/>
      <c r="F720" s="568"/>
      <c r="G720" s="568"/>
      <c r="H720" s="83"/>
      <c r="I720" s="337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575"/>
    </row>
    <row r="721" spans="1:23" ht="15.75" customHeight="1">
      <c r="A721" s="344"/>
      <c r="B721" s="85"/>
      <c r="C721" s="85"/>
      <c r="D721" s="83"/>
      <c r="E721" s="83"/>
      <c r="F721" s="568"/>
      <c r="G721" s="568"/>
      <c r="H721" s="83"/>
      <c r="I721" s="337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575"/>
    </row>
    <row r="722" spans="1:23" ht="15.75" customHeight="1">
      <c r="A722" s="344"/>
      <c r="B722" s="85"/>
      <c r="C722" s="85"/>
      <c r="D722" s="83"/>
      <c r="E722" s="83"/>
      <c r="F722" s="568"/>
      <c r="G722" s="568"/>
      <c r="H722" s="83"/>
      <c r="I722" s="337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575"/>
    </row>
    <row r="723" spans="1:23" ht="15.75" customHeight="1">
      <c r="A723" s="344"/>
      <c r="B723" s="85"/>
      <c r="C723" s="85"/>
      <c r="D723" s="83"/>
      <c r="E723" s="83"/>
      <c r="F723" s="568"/>
      <c r="G723" s="568"/>
      <c r="H723" s="83"/>
      <c r="I723" s="337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575"/>
    </row>
    <row r="724" spans="1:23" ht="15.75" customHeight="1">
      <c r="A724" s="344"/>
      <c r="B724" s="85"/>
      <c r="C724" s="85"/>
      <c r="D724" s="83"/>
      <c r="E724" s="83"/>
      <c r="F724" s="568"/>
      <c r="G724" s="568"/>
      <c r="H724" s="83"/>
      <c r="I724" s="337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575"/>
    </row>
    <row r="725" spans="1:23" ht="15.75" customHeight="1">
      <c r="A725" s="344"/>
      <c r="B725" s="85"/>
      <c r="C725" s="85"/>
      <c r="D725" s="83"/>
      <c r="E725" s="83"/>
      <c r="F725" s="568"/>
      <c r="G725" s="568"/>
      <c r="H725" s="83"/>
      <c r="I725" s="337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575"/>
    </row>
    <row r="726" spans="1:23" ht="15.75" customHeight="1">
      <c r="A726" s="344"/>
      <c r="B726" s="85"/>
      <c r="C726" s="85"/>
      <c r="D726" s="83"/>
      <c r="E726" s="83"/>
      <c r="F726" s="568"/>
      <c r="G726" s="568"/>
      <c r="H726" s="83"/>
      <c r="I726" s="337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575"/>
    </row>
    <row r="727" spans="1:23" ht="15.75" customHeight="1">
      <c r="A727" s="344"/>
      <c r="B727" s="85"/>
      <c r="C727" s="85"/>
      <c r="D727" s="83"/>
      <c r="E727" s="83"/>
      <c r="F727" s="568"/>
      <c r="G727" s="568"/>
      <c r="H727" s="83"/>
      <c r="I727" s="337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575"/>
    </row>
    <row r="728" spans="1:23" ht="15.75" customHeight="1">
      <c r="A728" s="344"/>
      <c r="B728" s="85"/>
      <c r="C728" s="85"/>
      <c r="D728" s="83"/>
      <c r="E728" s="83"/>
      <c r="F728" s="568"/>
      <c r="G728" s="568"/>
      <c r="H728" s="83"/>
      <c r="I728" s="337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575"/>
    </row>
    <row r="729" spans="1:23" ht="15.75" customHeight="1">
      <c r="A729" s="344"/>
      <c r="B729" s="85"/>
      <c r="C729" s="85"/>
      <c r="D729" s="83"/>
      <c r="E729" s="83"/>
      <c r="F729" s="568"/>
      <c r="G729" s="568"/>
      <c r="H729" s="83"/>
      <c r="I729" s="337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575"/>
    </row>
    <row r="730" spans="1:23" ht="15.75" customHeight="1">
      <c r="A730" s="344"/>
      <c r="B730" s="85"/>
      <c r="C730" s="85"/>
      <c r="D730" s="83"/>
      <c r="E730" s="83"/>
      <c r="F730" s="568"/>
      <c r="G730" s="568"/>
      <c r="H730" s="83"/>
      <c r="I730" s="337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575"/>
    </row>
    <row r="731" spans="1:23" ht="15.75" customHeight="1">
      <c r="A731" s="344"/>
      <c r="B731" s="85"/>
      <c r="C731" s="85"/>
      <c r="D731" s="83"/>
      <c r="E731" s="83"/>
      <c r="F731" s="568"/>
      <c r="G731" s="568"/>
      <c r="H731" s="83"/>
      <c r="I731" s="337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575"/>
    </row>
    <row r="732" spans="1:23" ht="13.5" customHeight="1">
      <c r="A732" s="575"/>
      <c r="B732" s="575"/>
      <c r="C732" s="575"/>
      <c r="D732" s="575"/>
      <c r="E732" s="575"/>
      <c r="F732" s="5"/>
      <c r="G732" s="5"/>
      <c r="H732" s="575"/>
      <c r="I732" s="622"/>
      <c r="J732" s="575"/>
      <c r="K732" s="575"/>
      <c r="L732" s="575"/>
      <c r="M732" s="575"/>
      <c r="N732" s="575"/>
      <c r="O732" s="575"/>
      <c r="P732" s="575"/>
      <c r="Q732" s="575"/>
      <c r="R732" s="575"/>
      <c r="S732" s="575"/>
      <c r="T732" s="575"/>
      <c r="U732" s="575"/>
      <c r="V732" s="575"/>
      <c r="W732" s="575"/>
    </row>
    <row r="733" spans="1:23" ht="13.5" customHeight="1">
      <c r="A733" s="575"/>
      <c r="B733" s="575"/>
      <c r="C733" s="575"/>
      <c r="D733" s="575"/>
      <c r="E733" s="575"/>
      <c r="F733" s="5"/>
      <c r="G733" s="5"/>
      <c r="H733" s="575"/>
      <c r="I733" s="622"/>
      <c r="J733" s="575"/>
      <c r="K733" s="575"/>
      <c r="L733" s="575"/>
      <c r="M733" s="575"/>
      <c r="N733" s="575"/>
      <c r="O733" s="575"/>
      <c r="P733" s="575"/>
      <c r="Q733" s="575"/>
      <c r="R733" s="575"/>
      <c r="S733" s="575"/>
      <c r="T733" s="575"/>
      <c r="U733" s="575"/>
      <c r="V733" s="575"/>
      <c r="W733" s="575"/>
    </row>
    <row r="734" spans="1:23" ht="13.5" customHeight="1">
      <c r="A734" s="575"/>
      <c r="B734" s="575"/>
      <c r="C734" s="575"/>
      <c r="D734" s="575"/>
      <c r="E734" s="575"/>
      <c r="F734" s="5"/>
      <c r="G734" s="5"/>
      <c r="H734" s="575"/>
      <c r="I734" s="622"/>
      <c r="J734" s="575"/>
      <c r="K734" s="575"/>
      <c r="L734" s="575"/>
      <c r="M734" s="575"/>
      <c r="N734" s="575"/>
      <c r="O734" s="575"/>
      <c r="P734" s="575"/>
      <c r="Q734" s="575"/>
      <c r="R734" s="575"/>
      <c r="S734" s="575"/>
      <c r="T734" s="575"/>
      <c r="U734" s="575"/>
      <c r="V734" s="575"/>
      <c r="W734" s="575"/>
    </row>
    <row r="735" spans="1:23" ht="13.5" customHeight="1">
      <c r="A735" s="575"/>
      <c r="B735" s="575"/>
      <c r="C735" s="575"/>
      <c r="D735" s="575"/>
      <c r="E735" s="575"/>
      <c r="F735" s="5"/>
      <c r="G735" s="5"/>
      <c r="H735" s="575"/>
      <c r="I735" s="622"/>
      <c r="J735" s="575"/>
      <c r="K735" s="575"/>
      <c r="L735" s="575"/>
      <c r="M735" s="575"/>
      <c r="N735" s="575"/>
      <c r="O735" s="575"/>
      <c r="P735" s="575"/>
      <c r="Q735" s="575"/>
      <c r="R735" s="575"/>
      <c r="S735" s="575"/>
      <c r="T735" s="575"/>
      <c r="U735" s="575"/>
      <c r="V735" s="575"/>
      <c r="W735" s="575"/>
    </row>
    <row r="736" spans="1:23" ht="13.5" customHeight="1">
      <c r="A736" s="575"/>
      <c r="B736" s="575"/>
      <c r="C736" s="575"/>
      <c r="D736" s="575"/>
      <c r="E736" s="575"/>
      <c r="F736" s="5"/>
      <c r="G736" s="5"/>
      <c r="H736" s="575"/>
      <c r="I736" s="622"/>
      <c r="J736" s="575"/>
      <c r="K736" s="575"/>
      <c r="L736" s="575"/>
      <c r="M736" s="575"/>
      <c r="N736" s="575"/>
      <c r="O736" s="575"/>
      <c r="P736" s="575"/>
      <c r="Q736" s="575"/>
      <c r="R736" s="575"/>
      <c r="S736" s="575"/>
      <c r="T736" s="575"/>
      <c r="U736" s="575"/>
      <c r="V736" s="575"/>
      <c r="W736" s="575"/>
    </row>
    <row r="737" spans="1:23" ht="13.5" customHeight="1">
      <c r="A737" s="575"/>
      <c r="B737" s="575"/>
      <c r="C737" s="575"/>
      <c r="D737" s="575"/>
      <c r="E737" s="575"/>
      <c r="F737" s="5"/>
      <c r="G737" s="5"/>
      <c r="H737" s="575"/>
      <c r="I737" s="622"/>
      <c r="J737" s="575"/>
      <c r="K737" s="575"/>
      <c r="L737" s="575"/>
      <c r="M737" s="575"/>
      <c r="N737" s="575"/>
      <c r="O737" s="575"/>
      <c r="P737" s="575"/>
      <c r="Q737" s="575"/>
      <c r="R737" s="575"/>
      <c r="S737" s="575"/>
      <c r="T737" s="575"/>
      <c r="U737" s="575"/>
      <c r="V737" s="575"/>
      <c r="W737" s="575"/>
    </row>
    <row r="738" spans="1:23" ht="13.5" customHeight="1">
      <c r="A738" s="575"/>
      <c r="B738" s="575"/>
      <c r="C738" s="575"/>
      <c r="D738" s="575"/>
      <c r="E738" s="575"/>
      <c r="F738" s="5"/>
      <c r="G738" s="5"/>
      <c r="H738" s="575"/>
      <c r="I738" s="622"/>
      <c r="J738" s="575"/>
      <c r="K738" s="575"/>
      <c r="L738" s="575"/>
      <c r="M738" s="575"/>
      <c r="N738" s="575"/>
      <c r="O738" s="575"/>
      <c r="P738" s="575"/>
      <c r="Q738" s="575"/>
      <c r="R738" s="575"/>
      <c r="S738" s="575"/>
      <c r="T738" s="575"/>
      <c r="U738" s="575"/>
      <c r="V738" s="575"/>
      <c r="W738" s="575"/>
    </row>
    <row r="739" spans="1:23" ht="13.5" customHeight="1">
      <c r="A739" s="575"/>
      <c r="B739" s="575"/>
      <c r="C739" s="575"/>
      <c r="D739" s="575"/>
      <c r="E739" s="575"/>
      <c r="F739" s="5"/>
      <c r="G739" s="5"/>
      <c r="H739" s="575"/>
      <c r="I739" s="622"/>
      <c r="J739" s="575"/>
      <c r="K739" s="575"/>
      <c r="L739" s="575"/>
      <c r="M739" s="575"/>
      <c r="N739" s="575"/>
      <c r="O739" s="575"/>
      <c r="P739" s="575"/>
      <c r="Q739" s="575"/>
      <c r="R739" s="575"/>
      <c r="S739" s="575"/>
      <c r="T739" s="575"/>
      <c r="U739" s="575"/>
      <c r="V739" s="575"/>
      <c r="W739" s="575"/>
    </row>
    <row r="740" spans="1:23" ht="13.5" customHeight="1">
      <c r="A740" s="575"/>
      <c r="B740" s="575"/>
      <c r="C740" s="575"/>
      <c r="D740" s="575"/>
      <c r="E740" s="575"/>
      <c r="F740" s="5"/>
      <c r="G740" s="5"/>
      <c r="H740" s="575"/>
      <c r="I740" s="622"/>
      <c r="J740" s="575"/>
      <c r="K740" s="575"/>
      <c r="L740" s="575"/>
      <c r="M740" s="575"/>
      <c r="N740" s="575"/>
      <c r="O740" s="575"/>
      <c r="P740" s="575"/>
      <c r="Q740" s="575"/>
      <c r="R740" s="575"/>
      <c r="S740" s="575"/>
      <c r="T740" s="575"/>
      <c r="U740" s="575"/>
      <c r="V740" s="575"/>
      <c r="W740" s="575"/>
    </row>
    <row r="741" spans="1:23" ht="13.5" customHeight="1">
      <c r="A741" s="575"/>
      <c r="B741" s="575"/>
      <c r="C741" s="575"/>
      <c r="D741" s="575"/>
      <c r="E741" s="575"/>
      <c r="F741" s="5"/>
      <c r="G741" s="5"/>
      <c r="H741" s="575"/>
      <c r="I741" s="622"/>
      <c r="J741" s="575"/>
      <c r="K741" s="575"/>
      <c r="L741" s="575"/>
      <c r="M741" s="575"/>
      <c r="N741" s="575"/>
      <c r="O741" s="575"/>
      <c r="P741" s="575"/>
      <c r="Q741" s="575"/>
      <c r="R741" s="575"/>
      <c r="S741" s="575"/>
      <c r="T741" s="575"/>
      <c r="U741" s="575"/>
      <c r="V741" s="575"/>
      <c r="W741" s="575"/>
    </row>
    <row r="742" spans="1:23" ht="13.5" customHeight="1">
      <c r="A742" s="575"/>
      <c r="B742" s="575"/>
      <c r="C742" s="575"/>
      <c r="D742" s="575"/>
      <c r="E742" s="575"/>
      <c r="F742" s="5"/>
      <c r="G742" s="5"/>
      <c r="H742" s="575"/>
      <c r="I742" s="622"/>
      <c r="J742" s="575"/>
      <c r="K742" s="575"/>
      <c r="L742" s="575"/>
      <c r="M742" s="575"/>
      <c r="N742" s="575"/>
      <c r="O742" s="575"/>
      <c r="P742" s="575"/>
      <c r="Q742" s="575"/>
      <c r="R742" s="575"/>
      <c r="S742" s="575"/>
      <c r="T742" s="575"/>
      <c r="U742" s="575"/>
      <c r="V742" s="575"/>
      <c r="W742" s="575"/>
    </row>
    <row r="743" spans="1:23" ht="13.5" customHeight="1">
      <c r="A743" s="575"/>
      <c r="B743" s="575"/>
      <c r="C743" s="575"/>
      <c r="D743" s="575"/>
      <c r="E743" s="575"/>
      <c r="F743" s="5"/>
      <c r="G743" s="5"/>
      <c r="H743" s="575"/>
      <c r="I743" s="622"/>
      <c r="J743" s="575"/>
      <c r="K743" s="575"/>
      <c r="L743" s="575"/>
      <c r="M743" s="575"/>
      <c r="N743" s="575"/>
      <c r="O743" s="575"/>
      <c r="P743" s="575"/>
      <c r="Q743" s="575"/>
      <c r="R743" s="575"/>
      <c r="S743" s="575"/>
      <c r="T743" s="575"/>
      <c r="U743" s="575"/>
      <c r="V743" s="575"/>
      <c r="W743" s="575"/>
    </row>
    <row r="744" spans="1:23" ht="13.5" customHeight="1">
      <c r="A744" s="575"/>
      <c r="B744" s="575"/>
      <c r="C744" s="575"/>
      <c r="D744" s="575"/>
      <c r="E744" s="575"/>
      <c r="F744" s="5"/>
      <c r="G744" s="5"/>
      <c r="H744" s="575"/>
      <c r="I744" s="622"/>
      <c r="J744" s="575"/>
      <c r="K744" s="575"/>
      <c r="L744" s="575"/>
      <c r="M744" s="575"/>
      <c r="N744" s="575"/>
      <c r="O744" s="575"/>
      <c r="P744" s="575"/>
      <c r="Q744" s="575"/>
      <c r="R744" s="575"/>
      <c r="S744" s="575"/>
      <c r="T744" s="575"/>
      <c r="U744" s="575"/>
      <c r="V744" s="575"/>
      <c r="W744" s="575"/>
    </row>
    <row r="745" spans="1:23" ht="13.5" customHeight="1">
      <c r="A745" s="575"/>
      <c r="B745" s="575"/>
      <c r="C745" s="575"/>
      <c r="D745" s="575"/>
      <c r="E745" s="575"/>
      <c r="F745" s="5"/>
      <c r="G745" s="5"/>
      <c r="H745" s="575"/>
      <c r="I745" s="622"/>
      <c r="J745" s="575"/>
      <c r="K745" s="575"/>
      <c r="L745" s="575"/>
      <c r="M745" s="575"/>
      <c r="N745" s="575"/>
      <c r="O745" s="575"/>
      <c r="P745" s="575"/>
      <c r="Q745" s="575"/>
      <c r="R745" s="575"/>
      <c r="S745" s="575"/>
      <c r="T745" s="575"/>
      <c r="U745" s="575"/>
      <c r="V745" s="575"/>
      <c r="W745" s="575"/>
    </row>
    <row r="746" spans="1:23" ht="13.5" customHeight="1">
      <c r="A746" s="575"/>
      <c r="B746" s="575"/>
      <c r="C746" s="575"/>
      <c r="D746" s="575"/>
      <c r="E746" s="575"/>
      <c r="F746" s="5"/>
      <c r="G746" s="5"/>
      <c r="H746" s="575"/>
      <c r="I746" s="622"/>
      <c r="J746" s="575"/>
      <c r="K746" s="575"/>
      <c r="L746" s="575"/>
      <c r="M746" s="575"/>
      <c r="N746" s="575"/>
      <c r="O746" s="575"/>
      <c r="P746" s="575"/>
      <c r="Q746" s="575"/>
      <c r="R746" s="575"/>
      <c r="S746" s="575"/>
      <c r="T746" s="575"/>
      <c r="U746" s="575"/>
      <c r="V746" s="575"/>
      <c r="W746" s="575"/>
    </row>
    <row r="747" spans="1:23" ht="13.5" customHeight="1">
      <c r="A747" s="575"/>
      <c r="B747" s="575"/>
      <c r="C747" s="575"/>
      <c r="D747" s="575"/>
      <c r="E747" s="575"/>
      <c r="F747" s="5"/>
      <c r="G747" s="5"/>
      <c r="H747" s="575"/>
      <c r="I747" s="622"/>
      <c r="J747" s="575"/>
      <c r="K747" s="575"/>
      <c r="L747" s="575"/>
      <c r="M747" s="575"/>
      <c r="N747" s="575"/>
      <c r="O747" s="575"/>
      <c r="P747" s="575"/>
      <c r="Q747" s="575"/>
      <c r="R747" s="575"/>
      <c r="S747" s="575"/>
      <c r="T747" s="575"/>
      <c r="U747" s="575"/>
      <c r="V747" s="575"/>
      <c r="W747" s="575"/>
    </row>
    <row r="748" spans="1:23" ht="13.5" customHeight="1">
      <c r="A748" s="575"/>
      <c r="B748" s="575"/>
      <c r="C748" s="575"/>
      <c r="D748" s="575"/>
      <c r="E748" s="575"/>
      <c r="F748" s="5"/>
      <c r="G748" s="5"/>
      <c r="H748" s="575"/>
      <c r="I748" s="622"/>
      <c r="J748" s="575"/>
      <c r="K748" s="575"/>
      <c r="L748" s="575"/>
      <c r="M748" s="575"/>
      <c r="N748" s="575"/>
      <c r="O748" s="575"/>
      <c r="P748" s="575"/>
      <c r="Q748" s="575"/>
      <c r="R748" s="575"/>
      <c r="S748" s="575"/>
      <c r="T748" s="575"/>
      <c r="U748" s="575"/>
      <c r="V748" s="575"/>
      <c r="W748" s="575"/>
    </row>
    <row r="749" spans="1:23" ht="13.5" customHeight="1">
      <c r="A749" s="575"/>
      <c r="B749" s="575"/>
      <c r="C749" s="575"/>
      <c r="D749" s="575"/>
      <c r="E749" s="575"/>
      <c r="F749" s="5"/>
      <c r="G749" s="5"/>
      <c r="H749" s="575"/>
      <c r="I749" s="622"/>
      <c r="J749" s="575"/>
      <c r="K749" s="575"/>
      <c r="L749" s="575"/>
      <c r="M749" s="575"/>
      <c r="N749" s="575"/>
      <c r="O749" s="575"/>
      <c r="P749" s="575"/>
      <c r="Q749" s="575"/>
      <c r="R749" s="575"/>
      <c r="S749" s="575"/>
      <c r="T749" s="575"/>
      <c r="U749" s="575"/>
      <c r="V749" s="575"/>
      <c r="W749" s="575"/>
    </row>
    <row r="750" spans="1:23" ht="13.5" customHeight="1">
      <c r="A750" s="575"/>
      <c r="B750" s="575"/>
      <c r="C750" s="575"/>
      <c r="D750" s="575"/>
      <c r="E750" s="575"/>
      <c r="F750" s="5"/>
      <c r="G750" s="5"/>
      <c r="H750" s="575"/>
      <c r="I750" s="622"/>
      <c r="J750" s="575"/>
      <c r="K750" s="575"/>
      <c r="L750" s="575"/>
      <c r="M750" s="575"/>
      <c r="N750" s="575"/>
      <c r="O750" s="575"/>
      <c r="P750" s="575"/>
      <c r="Q750" s="575"/>
      <c r="R750" s="575"/>
      <c r="S750" s="575"/>
      <c r="T750" s="575"/>
      <c r="U750" s="575"/>
      <c r="V750" s="575"/>
      <c r="W750" s="575"/>
    </row>
    <row r="751" spans="1:23" ht="13.5" customHeight="1">
      <c r="A751" s="575"/>
      <c r="B751" s="575"/>
      <c r="C751" s="575"/>
      <c r="D751" s="575"/>
      <c r="E751" s="575"/>
      <c r="F751" s="5"/>
      <c r="G751" s="5"/>
      <c r="H751" s="575"/>
      <c r="I751" s="622"/>
      <c r="J751" s="575"/>
      <c r="K751" s="575"/>
      <c r="L751" s="575"/>
      <c r="M751" s="575"/>
      <c r="N751" s="575"/>
      <c r="O751" s="575"/>
      <c r="P751" s="575"/>
      <c r="Q751" s="575"/>
      <c r="R751" s="575"/>
      <c r="S751" s="575"/>
      <c r="T751" s="575"/>
      <c r="U751" s="575"/>
      <c r="V751" s="575"/>
      <c r="W751" s="575"/>
    </row>
    <row r="752" spans="1:23" ht="13.5" customHeight="1">
      <c r="A752" s="575"/>
      <c r="B752" s="575"/>
      <c r="C752" s="575"/>
      <c r="D752" s="575"/>
      <c r="E752" s="575"/>
      <c r="F752" s="5"/>
      <c r="G752" s="5"/>
      <c r="H752" s="575"/>
      <c r="I752" s="622"/>
      <c r="J752" s="575"/>
      <c r="K752" s="575"/>
      <c r="L752" s="575"/>
      <c r="M752" s="575"/>
      <c r="N752" s="575"/>
      <c r="O752" s="575"/>
      <c r="P752" s="575"/>
      <c r="Q752" s="575"/>
      <c r="R752" s="575"/>
      <c r="S752" s="575"/>
      <c r="T752" s="575"/>
      <c r="U752" s="575"/>
      <c r="V752" s="575"/>
      <c r="W752" s="575"/>
    </row>
    <row r="753" spans="1:23" ht="13.5" customHeight="1">
      <c r="A753" s="575"/>
      <c r="B753" s="575"/>
      <c r="C753" s="575"/>
      <c r="D753" s="575"/>
      <c r="E753" s="575"/>
      <c r="F753" s="5"/>
      <c r="G753" s="5"/>
      <c r="H753" s="575"/>
      <c r="I753" s="622"/>
      <c r="J753" s="575"/>
      <c r="K753" s="575"/>
      <c r="L753" s="575"/>
      <c r="M753" s="575"/>
      <c r="N753" s="575"/>
      <c r="O753" s="575"/>
      <c r="P753" s="575"/>
      <c r="Q753" s="575"/>
      <c r="R753" s="575"/>
      <c r="S753" s="575"/>
      <c r="T753" s="575"/>
      <c r="U753" s="575"/>
      <c r="V753" s="575"/>
      <c r="W753" s="575"/>
    </row>
    <row r="754" spans="1:23" ht="13.5" customHeight="1">
      <c r="A754" s="575"/>
      <c r="B754" s="575"/>
      <c r="C754" s="575"/>
      <c r="D754" s="575"/>
      <c r="E754" s="575"/>
      <c r="F754" s="5"/>
      <c r="G754" s="5"/>
      <c r="H754" s="575"/>
      <c r="I754" s="622"/>
      <c r="J754" s="575"/>
      <c r="K754" s="575"/>
      <c r="L754" s="575"/>
      <c r="M754" s="575"/>
      <c r="N754" s="575"/>
      <c r="O754" s="575"/>
      <c r="P754" s="575"/>
      <c r="Q754" s="575"/>
      <c r="R754" s="575"/>
      <c r="S754" s="575"/>
      <c r="T754" s="575"/>
      <c r="U754" s="575"/>
      <c r="V754" s="575"/>
      <c r="W754" s="575"/>
    </row>
    <row r="755" spans="1:23" ht="13.5" customHeight="1">
      <c r="A755" s="575"/>
      <c r="B755" s="575"/>
      <c r="C755" s="575"/>
      <c r="D755" s="575"/>
      <c r="E755" s="575"/>
      <c r="F755" s="5"/>
      <c r="G755" s="5"/>
      <c r="H755" s="575"/>
      <c r="I755" s="622"/>
      <c r="J755" s="575"/>
      <c r="K755" s="575"/>
      <c r="L755" s="575"/>
      <c r="M755" s="575"/>
      <c r="N755" s="575"/>
      <c r="O755" s="575"/>
      <c r="P755" s="575"/>
      <c r="Q755" s="575"/>
      <c r="R755" s="575"/>
      <c r="S755" s="575"/>
      <c r="T755" s="575"/>
      <c r="U755" s="575"/>
      <c r="V755" s="575"/>
      <c r="W755" s="575"/>
    </row>
    <row r="756" spans="1:23" ht="13.5" customHeight="1">
      <c r="A756" s="575"/>
      <c r="B756" s="575"/>
      <c r="C756" s="575"/>
      <c r="D756" s="575"/>
      <c r="E756" s="575"/>
      <c r="F756" s="5"/>
      <c r="G756" s="5"/>
      <c r="H756" s="575"/>
      <c r="I756" s="622"/>
      <c r="J756" s="575"/>
      <c r="K756" s="575"/>
      <c r="L756" s="575"/>
      <c r="M756" s="575"/>
      <c r="N756" s="575"/>
      <c r="O756" s="575"/>
      <c r="P756" s="575"/>
      <c r="Q756" s="575"/>
      <c r="R756" s="575"/>
      <c r="S756" s="575"/>
      <c r="T756" s="575"/>
      <c r="U756" s="575"/>
      <c r="V756" s="575"/>
      <c r="W756" s="575"/>
    </row>
    <row r="757" spans="1:23" ht="13.5" customHeight="1">
      <c r="A757" s="575"/>
      <c r="B757" s="575"/>
      <c r="C757" s="575"/>
      <c r="D757" s="575"/>
      <c r="E757" s="575"/>
      <c r="F757" s="5"/>
      <c r="G757" s="5"/>
      <c r="H757" s="575"/>
      <c r="I757" s="622"/>
      <c r="J757" s="575"/>
      <c r="K757" s="575"/>
      <c r="L757" s="575"/>
      <c r="M757" s="575"/>
      <c r="N757" s="575"/>
      <c r="O757" s="575"/>
      <c r="P757" s="575"/>
      <c r="Q757" s="575"/>
      <c r="R757" s="575"/>
      <c r="S757" s="575"/>
      <c r="T757" s="575"/>
      <c r="U757" s="575"/>
      <c r="V757" s="575"/>
      <c r="W757" s="575"/>
    </row>
    <row r="758" spans="1:23" ht="13.5" customHeight="1">
      <c r="A758" s="575"/>
      <c r="B758" s="575"/>
      <c r="C758" s="575"/>
      <c r="D758" s="575"/>
      <c r="E758" s="575"/>
      <c r="F758" s="5"/>
      <c r="G758" s="5"/>
      <c r="H758" s="575"/>
      <c r="I758" s="622"/>
      <c r="J758" s="575"/>
      <c r="K758" s="575"/>
      <c r="L758" s="575"/>
      <c r="M758" s="575"/>
      <c r="N758" s="575"/>
      <c r="O758" s="575"/>
      <c r="P758" s="575"/>
      <c r="Q758" s="575"/>
      <c r="R758" s="575"/>
      <c r="S758" s="575"/>
      <c r="T758" s="575"/>
      <c r="U758" s="575"/>
      <c r="V758" s="575"/>
      <c r="W758" s="575"/>
    </row>
    <row r="759" spans="1:23" ht="13.5" customHeight="1">
      <c r="A759" s="575"/>
      <c r="B759" s="575"/>
      <c r="C759" s="575"/>
      <c r="D759" s="575"/>
      <c r="E759" s="575"/>
      <c r="F759" s="5"/>
      <c r="G759" s="5"/>
      <c r="H759" s="575"/>
      <c r="I759" s="622"/>
      <c r="J759" s="575"/>
      <c r="K759" s="575"/>
      <c r="L759" s="575"/>
      <c r="M759" s="575"/>
      <c r="N759" s="575"/>
      <c r="O759" s="575"/>
      <c r="P759" s="575"/>
      <c r="Q759" s="575"/>
      <c r="R759" s="575"/>
      <c r="S759" s="575"/>
      <c r="T759" s="575"/>
      <c r="U759" s="575"/>
      <c r="V759" s="575"/>
      <c r="W759" s="575"/>
    </row>
    <row r="760" spans="1:23" ht="13.5" customHeight="1">
      <c r="A760" s="575"/>
      <c r="B760" s="575"/>
      <c r="C760" s="575"/>
      <c r="D760" s="575"/>
      <c r="E760" s="575"/>
      <c r="F760" s="5"/>
      <c r="G760" s="5"/>
      <c r="H760" s="575"/>
      <c r="I760" s="622"/>
      <c r="J760" s="575"/>
      <c r="K760" s="575"/>
      <c r="L760" s="575"/>
      <c r="M760" s="575"/>
      <c r="N760" s="575"/>
      <c r="O760" s="575"/>
      <c r="P760" s="575"/>
      <c r="Q760" s="575"/>
      <c r="R760" s="575"/>
      <c r="S760" s="575"/>
      <c r="T760" s="575"/>
      <c r="U760" s="575"/>
      <c r="V760" s="575"/>
      <c r="W760" s="575"/>
    </row>
    <row r="761" spans="1:23" ht="13.5" customHeight="1">
      <c r="A761" s="575"/>
      <c r="B761" s="575"/>
      <c r="C761" s="575"/>
      <c r="D761" s="575"/>
      <c r="E761" s="575"/>
      <c r="F761" s="5"/>
      <c r="G761" s="5"/>
      <c r="H761" s="575"/>
      <c r="I761" s="622"/>
      <c r="J761" s="575"/>
      <c r="K761" s="575"/>
      <c r="L761" s="575"/>
      <c r="M761" s="575"/>
      <c r="N761" s="575"/>
      <c r="O761" s="575"/>
      <c r="P761" s="575"/>
      <c r="Q761" s="575"/>
      <c r="R761" s="575"/>
      <c r="S761" s="575"/>
      <c r="T761" s="575"/>
      <c r="U761" s="575"/>
      <c r="V761" s="575"/>
      <c r="W761" s="575"/>
    </row>
    <row r="762" spans="1:23" ht="13.5" customHeight="1">
      <c r="A762" s="575"/>
      <c r="B762" s="575"/>
      <c r="C762" s="575"/>
      <c r="D762" s="575"/>
      <c r="E762" s="575"/>
      <c r="F762" s="5"/>
      <c r="G762" s="5"/>
      <c r="H762" s="575"/>
      <c r="I762" s="622"/>
      <c r="J762" s="575"/>
      <c r="K762" s="575"/>
      <c r="L762" s="575"/>
      <c r="M762" s="575"/>
      <c r="N762" s="575"/>
      <c r="O762" s="575"/>
      <c r="P762" s="575"/>
      <c r="Q762" s="575"/>
      <c r="R762" s="575"/>
      <c r="S762" s="575"/>
      <c r="T762" s="575"/>
      <c r="U762" s="575"/>
      <c r="V762" s="575"/>
      <c r="W762" s="575"/>
    </row>
    <row r="763" spans="1:23" ht="13.5" customHeight="1">
      <c r="A763" s="575"/>
      <c r="B763" s="575"/>
      <c r="C763" s="575"/>
      <c r="D763" s="575"/>
      <c r="E763" s="575"/>
      <c r="F763" s="5"/>
      <c r="G763" s="5"/>
      <c r="H763" s="575"/>
      <c r="I763" s="622"/>
      <c r="J763" s="575"/>
      <c r="K763" s="575"/>
      <c r="L763" s="575"/>
      <c r="M763" s="575"/>
      <c r="N763" s="575"/>
      <c r="O763" s="575"/>
      <c r="P763" s="575"/>
      <c r="Q763" s="575"/>
      <c r="R763" s="575"/>
      <c r="S763" s="575"/>
      <c r="T763" s="575"/>
      <c r="U763" s="575"/>
      <c r="V763" s="575"/>
      <c r="W763" s="575"/>
    </row>
    <row r="764" spans="1:23" ht="13.5" customHeight="1">
      <c r="A764" s="575"/>
      <c r="B764" s="575"/>
      <c r="C764" s="575"/>
      <c r="D764" s="575"/>
      <c r="E764" s="575"/>
      <c r="F764" s="5"/>
      <c r="G764" s="5"/>
      <c r="H764" s="575"/>
      <c r="I764" s="622"/>
      <c r="J764" s="575"/>
      <c r="K764" s="575"/>
      <c r="L764" s="575"/>
      <c r="M764" s="575"/>
      <c r="N764" s="575"/>
      <c r="O764" s="575"/>
      <c r="P764" s="575"/>
      <c r="Q764" s="575"/>
      <c r="R764" s="575"/>
      <c r="S764" s="575"/>
      <c r="T764" s="575"/>
      <c r="U764" s="575"/>
      <c r="V764" s="575"/>
      <c r="W764" s="575"/>
    </row>
    <row r="765" spans="1:23" ht="13.5" customHeight="1">
      <c r="A765" s="575"/>
      <c r="B765" s="575"/>
      <c r="C765" s="575"/>
      <c r="D765" s="575"/>
      <c r="E765" s="575"/>
      <c r="F765" s="5"/>
      <c r="G765" s="5"/>
      <c r="H765" s="575"/>
      <c r="I765" s="622"/>
      <c r="J765" s="575"/>
      <c r="K765" s="575"/>
      <c r="L765" s="575"/>
      <c r="M765" s="575"/>
      <c r="N765" s="575"/>
      <c r="O765" s="575"/>
      <c r="P765" s="575"/>
      <c r="Q765" s="575"/>
      <c r="R765" s="575"/>
      <c r="S765" s="575"/>
      <c r="T765" s="575"/>
      <c r="U765" s="575"/>
      <c r="V765" s="575"/>
      <c r="W765" s="575"/>
    </row>
    <row r="766" spans="1:23" ht="13.5" customHeight="1">
      <c r="A766" s="575"/>
      <c r="B766" s="575"/>
      <c r="C766" s="575"/>
      <c r="D766" s="575"/>
      <c r="E766" s="575"/>
      <c r="F766" s="5"/>
      <c r="G766" s="5"/>
      <c r="H766" s="575"/>
      <c r="I766" s="622"/>
      <c r="J766" s="575"/>
      <c r="K766" s="575"/>
      <c r="L766" s="575"/>
      <c r="M766" s="575"/>
      <c r="N766" s="575"/>
      <c r="O766" s="575"/>
      <c r="P766" s="575"/>
      <c r="Q766" s="575"/>
      <c r="R766" s="575"/>
      <c r="S766" s="575"/>
      <c r="T766" s="575"/>
      <c r="U766" s="575"/>
      <c r="V766" s="575"/>
      <c r="W766" s="575"/>
    </row>
    <row r="767" spans="1:23" ht="13.5" customHeight="1">
      <c r="A767" s="575"/>
      <c r="B767" s="575"/>
      <c r="C767" s="575"/>
      <c r="D767" s="575"/>
      <c r="E767" s="575"/>
      <c r="F767" s="5"/>
      <c r="G767" s="5"/>
      <c r="H767" s="575"/>
      <c r="I767" s="622"/>
      <c r="J767" s="575"/>
      <c r="K767" s="575"/>
      <c r="L767" s="575"/>
      <c r="M767" s="575"/>
      <c r="N767" s="575"/>
      <c r="O767" s="575"/>
      <c r="P767" s="575"/>
      <c r="Q767" s="575"/>
      <c r="R767" s="575"/>
      <c r="S767" s="575"/>
      <c r="T767" s="575"/>
      <c r="U767" s="575"/>
      <c r="V767" s="575"/>
      <c r="W767" s="575"/>
    </row>
    <row r="768" spans="1:23" ht="13.5" customHeight="1">
      <c r="A768" s="575"/>
      <c r="B768" s="575"/>
      <c r="C768" s="575"/>
      <c r="D768" s="575"/>
      <c r="E768" s="575"/>
      <c r="F768" s="5"/>
      <c r="G768" s="5"/>
      <c r="H768" s="575"/>
      <c r="I768" s="622"/>
      <c r="J768" s="575"/>
      <c r="K768" s="575"/>
      <c r="L768" s="575"/>
      <c r="M768" s="575"/>
      <c r="N768" s="575"/>
      <c r="O768" s="575"/>
      <c r="P768" s="575"/>
      <c r="Q768" s="575"/>
      <c r="R768" s="575"/>
      <c r="S768" s="575"/>
      <c r="T768" s="575"/>
      <c r="U768" s="575"/>
      <c r="V768" s="575"/>
      <c r="W768" s="575"/>
    </row>
    <row r="769" spans="1:23" ht="13.5" customHeight="1">
      <c r="A769" s="575"/>
      <c r="B769" s="575"/>
      <c r="C769" s="575"/>
      <c r="D769" s="575"/>
      <c r="E769" s="575"/>
      <c r="F769" s="5"/>
      <c r="G769" s="5"/>
      <c r="H769" s="575"/>
      <c r="I769" s="622"/>
      <c r="J769" s="575"/>
      <c r="K769" s="575"/>
      <c r="L769" s="575"/>
      <c r="M769" s="575"/>
      <c r="N769" s="575"/>
      <c r="O769" s="575"/>
      <c r="P769" s="575"/>
      <c r="Q769" s="575"/>
      <c r="R769" s="575"/>
      <c r="S769" s="575"/>
      <c r="T769" s="575"/>
      <c r="U769" s="575"/>
      <c r="V769" s="575"/>
      <c r="W769" s="575"/>
    </row>
    <row r="770" spans="1:23" ht="13.5" customHeight="1">
      <c r="A770" s="575"/>
      <c r="B770" s="575"/>
      <c r="C770" s="575"/>
      <c r="D770" s="575"/>
      <c r="E770" s="575"/>
      <c r="F770" s="5"/>
      <c r="G770" s="5"/>
      <c r="H770" s="575"/>
      <c r="I770" s="622"/>
      <c r="J770" s="575"/>
      <c r="K770" s="575"/>
      <c r="L770" s="575"/>
      <c r="M770" s="575"/>
      <c r="N770" s="575"/>
      <c r="O770" s="575"/>
      <c r="P770" s="575"/>
      <c r="Q770" s="575"/>
      <c r="R770" s="575"/>
      <c r="S770" s="575"/>
      <c r="T770" s="575"/>
      <c r="U770" s="575"/>
      <c r="V770" s="575"/>
      <c r="W770" s="575"/>
    </row>
    <row r="771" spans="1:23" ht="13.5" customHeight="1">
      <c r="A771" s="575"/>
      <c r="B771" s="575"/>
      <c r="C771" s="575"/>
      <c r="D771" s="575"/>
      <c r="E771" s="575"/>
      <c r="F771" s="5"/>
      <c r="G771" s="5"/>
      <c r="H771" s="575"/>
      <c r="I771" s="622"/>
      <c r="J771" s="575"/>
      <c r="K771" s="575"/>
      <c r="L771" s="575"/>
      <c r="M771" s="575"/>
      <c r="N771" s="575"/>
      <c r="O771" s="575"/>
      <c r="P771" s="575"/>
      <c r="Q771" s="575"/>
      <c r="R771" s="575"/>
      <c r="S771" s="575"/>
      <c r="T771" s="575"/>
      <c r="U771" s="575"/>
      <c r="V771" s="575"/>
      <c r="W771" s="575"/>
    </row>
    <row r="772" spans="1:23" ht="13.5" customHeight="1">
      <c r="A772" s="575"/>
      <c r="B772" s="575"/>
      <c r="C772" s="575"/>
      <c r="D772" s="575"/>
      <c r="E772" s="575"/>
      <c r="F772" s="5"/>
      <c r="G772" s="5"/>
      <c r="H772" s="575"/>
      <c r="I772" s="622"/>
      <c r="J772" s="575"/>
      <c r="K772" s="575"/>
      <c r="L772" s="575"/>
      <c r="M772" s="575"/>
      <c r="N772" s="575"/>
      <c r="O772" s="575"/>
      <c r="P772" s="575"/>
      <c r="Q772" s="575"/>
      <c r="R772" s="575"/>
      <c r="S772" s="575"/>
      <c r="T772" s="575"/>
      <c r="U772" s="575"/>
      <c r="V772" s="575"/>
      <c r="W772" s="575"/>
    </row>
    <row r="773" spans="1:23" ht="13.5" customHeight="1">
      <c r="A773" s="575"/>
      <c r="B773" s="575"/>
      <c r="C773" s="575"/>
      <c r="D773" s="575"/>
      <c r="E773" s="575"/>
      <c r="F773" s="5"/>
      <c r="G773" s="5"/>
      <c r="H773" s="575"/>
      <c r="I773" s="622"/>
      <c r="J773" s="575"/>
      <c r="K773" s="575"/>
      <c r="L773" s="575"/>
      <c r="M773" s="575"/>
      <c r="N773" s="575"/>
      <c r="O773" s="575"/>
      <c r="P773" s="575"/>
      <c r="Q773" s="575"/>
      <c r="R773" s="575"/>
      <c r="S773" s="575"/>
      <c r="T773" s="575"/>
      <c r="U773" s="575"/>
      <c r="V773" s="575"/>
      <c r="W773" s="575"/>
    </row>
    <row r="774" spans="1:23" ht="13.5" customHeight="1">
      <c r="A774" s="575"/>
      <c r="B774" s="575"/>
      <c r="C774" s="575"/>
      <c r="D774" s="575"/>
      <c r="E774" s="575"/>
      <c r="F774" s="5"/>
      <c r="G774" s="5"/>
      <c r="H774" s="575"/>
      <c r="I774" s="622"/>
      <c r="J774" s="575"/>
      <c r="K774" s="575"/>
      <c r="L774" s="575"/>
      <c r="M774" s="575"/>
      <c r="N774" s="575"/>
      <c r="O774" s="575"/>
      <c r="P774" s="575"/>
      <c r="Q774" s="575"/>
      <c r="R774" s="575"/>
      <c r="S774" s="575"/>
      <c r="T774" s="575"/>
      <c r="U774" s="575"/>
      <c r="V774" s="575"/>
      <c r="W774" s="575"/>
    </row>
    <row r="775" spans="1:23" ht="13.5" customHeight="1">
      <c r="A775" s="575"/>
      <c r="B775" s="575"/>
      <c r="C775" s="575"/>
      <c r="D775" s="575"/>
      <c r="E775" s="575"/>
      <c r="F775" s="5"/>
      <c r="G775" s="5"/>
      <c r="H775" s="575"/>
      <c r="I775" s="622"/>
      <c r="J775" s="575"/>
      <c r="K775" s="575"/>
      <c r="L775" s="575"/>
      <c r="M775" s="575"/>
      <c r="N775" s="575"/>
      <c r="O775" s="575"/>
      <c r="P775" s="575"/>
      <c r="Q775" s="575"/>
      <c r="R775" s="575"/>
      <c r="S775" s="575"/>
      <c r="T775" s="575"/>
      <c r="U775" s="575"/>
      <c r="V775" s="575"/>
      <c r="W775" s="575"/>
    </row>
    <row r="776" spans="1:23" ht="13.5" customHeight="1">
      <c r="A776" s="575"/>
      <c r="B776" s="575"/>
      <c r="C776" s="575"/>
      <c r="D776" s="575"/>
      <c r="E776" s="575"/>
      <c r="F776" s="5"/>
      <c r="G776" s="5"/>
      <c r="H776" s="575"/>
      <c r="I776" s="622"/>
      <c r="J776" s="575"/>
      <c r="K776" s="575"/>
      <c r="L776" s="575"/>
      <c r="M776" s="575"/>
      <c r="N776" s="575"/>
      <c r="O776" s="575"/>
      <c r="P776" s="575"/>
      <c r="Q776" s="575"/>
      <c r="R776" s="575"/>
      <c r="S776" s="575"/>
      <c r="T776" s="575"/>
      <c r="U776" s="575"/>
      <c r="V776" s="575"/>
      <c r="W776" s="575"/>
    </row>
    <row r="777" spans="1:23" ht="13.5" customHeight="1">
      <c r="A777" s="575"/>
      <c r="B777" s="575"/>
      <c r="C777" s="575"/>
      <c r="D777" s="575"/>
      <c r="E777" s="575"/>
      <c r="F777" s="5"/>
      <c r="G777" s="5"/>
      <c r="H777" s="575"/>
      <c r="I777" s="622"/>
      <c r="J777" s="575"/>
      <c r="K777" s="575"/>
      <c r="L777" s="575"/>
      <c r="M777" s="575"/>
      <c r="N777" s="575"/>
      <c r="O777" s="575"/>
      <c r="P777" s="575"/>
      <c r="Q777" s="575"/>
      <c r="R777" s="575"/>
      <c r="S777" s="575"/>
      <c r="T777" s="575"/>
      <c r="U777" s="575"/>
      <c r="V777" s="575"/>
      <c r="W777" s="575"/>
    </row>
    <row r="778" spans="1:23" ht="13.5" customHeight="1">
      <c r="A778" s="575"/>
      <c r="B778" s="575"/>
      <c r="C778" s="575"/>
      <c r="D778" s="575"/>
      <c r="E778" s="575"/>
      <c r="F778" s="5"/>
      <c r="G778" s="5"/>
      <c r="H778" s="575"/>
      <c r="I778" s="622"/>
      <c r="J778" s="575"/>
      <c r="K778" s="575"/>
      <c r="L778" s="575"/>
      <c r="M778" s="575"/>
      <c r="N778" s="575"/>
      <c r="O778" s="575"/>
      <c r="P778" s="575"/>
      <c r="Q778" s="575"/>
      <c r="R778" s="575"/>
      <c r="S778" s="575"/>
      <c r="T778" s="575"/>
      <c r="U778" s="575"/>
      <c r="V778" s="575"/>
      <c r="W778" s="575"/>
    </row>
    <row r="779" spans="1:23" ht="13.5" customHeight="1">
      <c r="A779" s="575"/>
      <c r="B779" s="575"/>
      <c r="C779" s="575"/>
      <c r="D779" s="575"/>
      <c r="E779" s="575"/>
      <c r="F779" s="5"/>
      <c r="G779" s="5"/>
      <c r="H779" s="575"/>
      <c r="I779" s="622"/>
      <c r="J779" s="575"/>
      <c r="K779" s="575"/>
      <c r="L779" s="575"/>
      <c r="M779" s="575"/>
      <c r="N779" s="575"/>
      <c r="O779" s="575"/>
      <c r="P779" s="575"/>
      <c r="Q779" s="575"/>
      <c r="R779" s="575"/>
      <c r="S779" s="575"/>
      <c r="T779" s="575"/>
      <c r="U779" s="575"/>
      <c r="V779" s="575"/>
      <c r="W779" s="575"/>
    </row>
    <row r="780" spans="1:23" ht="13.5" customHeight="1">
      <c r="A780" s="575"/>
      <c r="B780" s="575"/>
      <c r="C780" s="575"/>
      <c r="D780" s="575"/>
      <c r="E780" s="575"/>
      <c r="F780" s="5"/>
      <c r="G780" s="5"/>
      <c r="H780" s="575"/>
      <c r="I780" s="622"/>
      <c r="J780" s="575"/>
      <c r="K780" s="575"/>
      <c r="L780" s="575"/>
      <c r="M780" s="575"/>
      <c r="N780" s="575"/>
      <c r="O780" s="575"/>
      <c r="P780" s="575"/>
      <c r="Q780" s="575"/>
      <c r="R780" s="575"/>
      <c r="S780" s="575"/>
      <c r="T780" s="575"/>
      <c r="U780" s="575"/>
      <c r="V780" s="575"/>
      <c r="W780" s="575"/>
    </row>
    <row r="781" spans="1:23" ht="13.5" customHeight="1">
      <c r="A781" s="575"/>
      <c r="B781" s="575"/>
      <c r="C781" s="575"/>
      <c r="D781" s="575"/>
      <c r="E781" s="575"/>
      <c r="F781" s="5"/>
      <c r="G781" s="5"/>
      <c r="H781" s="575"/>
      <c r="I781" s="622"/>
      <c r="J781" s="575"/>
      <c r="K781" s="575"/>
      <c r="L781" s="575"/>
      <c r="M781" s="575"/>
      <c r="N781" s="575"/>
      <c r="O781" s="575"/>
      <c r="P781" s="575"/>
      <c r="Q781" s="575"/>
      <c r="R781" s="575"/>
      <c r="S781" s="575"/>
      <c r="T781" s="575"/>
      <c r="U781" s="575"/>
      <c r="V781" s="575"/>
      <c r="W781" s="575"/>
    </row>
    <row r="782" spans="1:23" ht="13.5" customHeight="1">
      <c r="A782" s="575"/>
      <c r="B782" s="575"/>
      <c r="C782" s="575"/>
      <c r="D782" s="575"/>
      <c r="E782" s="575"/>
      <c r="F782" s="5"/>
      <c r="G782" s="5"/>
      <c r="H782" s="575"/>
      <c r="I782" s="622"/>
      <c r="J782" s="575"/>
      <c r="K782" s="575"/>
      <c r="L782" s="575"/>
      <c r="M782" s="575"/>
      <c r="N782" s="575"/>
      <c r="O782" s="575"/>
      <c r="P782" s="575"/>
      <c r="Q782" s="575"/>
      <c r="R782" s="575"/>
      <c r="S782" s="575"/>
      <c r="T782" s="575"/>
      <c r="U782" s="575"/>
      <c r="V782" s="575"/>
      <c r="W782" s="575"/>
    </row>
    <row r="783" spans="1:23" ht="13.5" customHeight="1">
      <c r="A783" s="575"/>
      <c r="B783" s="575"/>
      <c r="C783" s="575"/>
      <c r="D783" s="575"/>
      <c r="E783" s="575"/>
      <c r="F783" s="5"/>
      <c r="G783" s="5"/>
      <c r="H783" s="575"/>
      <c r="I783" s="622"/>
      <c r="J783" s="575"/>
      <c r="K783" s="575"/>
      <c r="L783" s="575"/>
      <c r="M783" s="575"/>
      <c r="N783" s="575"/>
      <c r="O783" s="575"/>
      <c r="P783" s="575"/>
      <c r="Q783" s="575"/>
      <c r="R783" s="575"/>
      <c r="S783" s="575"/>
      <c r="T783" s="575"/>
      <c r="U783" s="575"/>
      <c r="V783" s="575"/>
      <c r="W783" s="575"/>
    </row>
    <row r="784" spans="1:23" ht="13.5" customHeight="1">
      <c r="A784" s="575"/>
      <c r="B784" s="575"/>
      <c r="C784" s="575"/>
      <c r="D784" s="575"/>
      <c r="E784" s="575"/>
      <c r="F784" s="5"/>
      <c r="G784" s="5"/>
      <c r="H784" s="575"/>
      <c r="I784" s="622"/>
      <c r="J784" s="575"/>
      <c r="K784" s="575"/>
      <c r="L784" s="575"/>
      <c r="M784" s="575"/>
      <c r="N784" s="575"/>
      <c r="O784" s="575"/>
      <c r="P784" s="575"/>
      <c r="Q784" s="575"/>
      <c r="R784" s="575"/>
      <c r="S784" s="575"/>
      <c r="T784" s="575"/>
      <c r="U784" s="575"/>
      <c r="V784" s="575"/>
      <c r="W784" s="575"/>
    </row>
    <row r="785" spans="1:23" ht="13.5" customHeight="1">
      <c r="A785" s="575"/>
      <c r="B785" s="575"/>
      <c r="C785" s="575"/>
      <c r="D785" s="575"/>
      <c r="E785" s="575"/>
      <c r="F785" s="5"/>
      <c r="G785" s="5"/>
      <c r="H785" s="575"/>
      <c r="I785" s="622"/>
      <c r="J785" s="575"/>
      <c r="K785" s="575"/>
      <c r="L785" s="575"/>
      <c r="M785" s="575"/>
      <c r="N785" s="575"/>
      <c r="O785" s="575"/>
      <c r="P785" s="575"/>
      <c r="Q785" s="575"/>
      <c r="R785" s="575"/>
      <c r="S785" s="575"/>
      <c r="T785" s="575"/>
      <c r="U785" s="575"/>
      <c r="V785" s="575"/>
      <c r="W785" s="575"/>
    </row>
    <row r="786" spans="1:23" ht="13.5" customHeight="1">
      <c r="A786" s="575"/>
      <c r="B786" s="575"/>
      <c r="C786" s="575"/>
      <c r="D786" s="575"/>
      <c r="E786" s="575"/>
      <c r="F786" s="5"/>
      <c r="G786" s="5"/>
      <c r="H786" s="575"/>
      <c r="I786" s="622"/>
      <c r="J786" s="575"/>
      <c r="K786" s="575"/>
      <c r="L786" s="575"/>
      <c r="M786" s="575"/>
      <c r="N786" s="575"/>
      <c r="O786" s="575"/>
      <c r="P786" s="575"/>
      <c r="Q786" s="575"/>
      <c r="R786" s="575"/>
      <c r="S786" s="575"/>
      <c r="T786" s="575"/>
      <c r="U786" s="575"/>
      <c r="V786" s="575"/>
      <c r="W786" s="575"/>
    </row>
    <row r="787" spans="1:23" ht="13.5" customHeight="1">
      <c r="A787" s="575"/>
      <c r="B787" s="575"/>
      <c r="C787" s="575"/>
      <c r="D787" s="575"/>
      <c r="E787" s="575"/>
      <c r="F787" s="5"/>
      <c r="G787" s="5"/>
      <c r="H787" s="575"/>
      <c r="I787" s="622"/>
      <c r="J787" s="575"/>
      <c r="K787" s="575"/>
      <c r="L787" s="575"/>
      <c r="M787" s="575"/>
      <c r="N787" s="575"/>
      <c r="O787" s="575"/>
      <c r="P787" s="575"/>
      <c r="Q787" s="575"/>
      <c r="R787" s="575"/>
      <c r="S787" s="575"/>
      <c r="T787" s="575"/>
      <c r="U787" s="575"/>
      <c r="V787" s="575"/>
      <c r="W787" s="575"/>
    </row>
    <row r="788" spans="1:23" ht="13.5" customHeight="1">
      <c r="A788" s="575"/>
      <c r="B788" s="575"/>
      <c r="C788" s="575"/>
      <c r="D788" s="575"/>
      <c r="E788" s="575"/>
      <c r="F788" s="5"/>
      <c r="G788" s="5"/>
      <c r="H788" s="575"/>
      <c r="I788" s="622"/>
      <c r="J788" s="575"/>
      <c r="K788" s="575"/>
      <c r="L788" s="575"/>
      <c r="M788" s="575"/>
      <c r="N788" s="575"/>
      <c r="O788" s="575"/>
      <c r="P788" s="575"/>
      <c r="Q788" s="575"/>
      <c r="R788" s="575"/>
      <c r="S788" s="575"/>
      <c r="T788" s="575"/>
      <c r="U788" s="575"/>
      <c r="V788" s="575"/>
      <c r="W788" s="575"/>
    </row>
    <row r="789" spans="1:23" ht="13.5" customHeight="1">
      <c r="A789" s="575"/>
      <c r="B789" s="575"/>
      <c r="C789" s="575"/>
      <c r="D789" s="575"/>
      <c r="E789" s="575"/>
      <c r="F789" s="5"/>
      <c r="G789" s="5"/>
      <c r="H789" s="575"/>
      <c r="I789" s="622"/>
      <c r="J789" s="575"/>
      <c r="K789" s="575"/>
      <c r="L789" s="575"/>
      <c r="M789" s="575"/>
      <c r="N789" s="575"/>
      <c r="O789" s="575"/>
      <c r="P789" s="575"/>
      <c r="Q789" s="575"/>
      <c r="R789" s="575"/>
      <c r="S789" s="575"/>
      <c r="T789" s="575"/>
      <c r="U789" s="575"/>
      <c r="V789" s="575"/>
      <c r="W789" s="575"/>
    </row>
    <row r="790" spans="1:23" ht="13.5" customHeight="1">
      <c r="A790" s="575"/>
      <c r="B790" s="575"/>
      <c r="C790" s="575"/>
      <c r="D790" s="575"/>
      <c r="E790" s="575"/>
      <c r="F790" s="5"/>
      <c r="G790" s="5"/>
      <c r="H790" s="575"/>
      <c r="I790" s="622"/>
      <c r="J790" s="575"/>
      <c r="K790" s="575"/>
      <c r="L790" s="575"/>
      <c r="M790" s="575"/>
      <c r="N790" s="575"/>
      <c r="O790" s="575"/>
      <c r="P790" s="575"/>
      <c r="Q790" s="575"/>
      <c r="R790" s="575"/>
      <c r="S790" s="575"/>
      <c r="T790" s="575"/>
      <c r="U790" s="575"/>
      <c r="V790" s="575"/>
      <c r="W790" s="575"/>
    </row>
    <row r="791" spans="1:23" ht="13.5" customHeight="1">
      <c r="A791" s="575"/>
      <c r="B791" s="575"/>
      <c r="C791" s="575"/>
      <c r="D791" s="575"/>
      <c r="E791" s="575"/>
      <c r="F791" s="5"/>
      <c r="G791" s="5"/>
      <c r="H791" s="575"/>
      <c r="I791" s="622"/>
      <c r="J791" s="575"/>
      <c r="K791" s="575"/>
      <c r="L791" s="575"/>
      <c r="M791" s="575"/>
      <c r="N791" s="575"/>
      <c r="O791" s="575"/>
      <c r="P791" s="575"/>
      <c r="Q791" s="575"/>
      <c r="R791" s="575"/>
      <c r="S791" s="575"/>
      <c r="T791" s="575"/>
      <c r="U791" s="575"/>
      <c r="V791" s="575"/>
      <c r="W791" s="575"/>
    </row>
    <row r="792" spans="1:23" ht="13.5" customHeight="1">
      <c r="A792" s="575"/>
      <c r="B792" s="575"/>
      <c r="C792" s="575"/>
      <c r="D792" s="575"/>
      <c r="E792" s="575"/>
      <c r="F792" s="5"/>
      <c r="G792" s="5"/>
      <c r="H792" s="575"/>
      <c r="I792" s="622"/>
      <c r="J792" s="575"/>
      <c r="K792" s="575"/>
      <c r="L792" s="575"/>
      <c r="M792" s="575"/>
      <c r="N792" s="575"/>
      <c r="O792" s="575"/>
      <c r="P792" s="575"/>
      <c r="Q792" s="575"/>
      <c r="R792" s="575"/>
      <c r="S792" s="575"/>
      <c r="T792" s="575"/>
      <c r="U792" s="575"/>
      <c r="V792" s="575"/>
      <c r="W792" s="575"/>
    </row>
    <row r="793" spans="1:23" ht="13.5" customHeight="1">
      <c r="A793" s="575"/>
      <c r="B793" s="575"/>
      <c r="C793" s="575"/>
      <c r="D793" s="575"/>
      <c r="E793" s="575"/>
      <c r="F793" s="5"/>
      <c r="G793" s="5"/>
      <c r="H793" s="575"/>
      <c r="I793" s="622"/>
      <c r="J793" s="575"/>
      <c r="K793" s="575"/>
      <c r="L793" s="575"/>
      <c r="M793" s="575"/>
      <c r="N793" s="575"/>
      <c r="O793" s="575"/>
      <c r="P793" s="575"/>
      <c r="Q793" s="575"/>
      <c r="R793" s="575"/>
      <c r="S793" s="575"/>
      <c r="T793" s="575"/>
      <c r="U793" s="575"/>
      <c r="V793" s="575"/>
      <c r="W793" s="575"/>
    </row>
    <row r="794" spans="1:23" ht="13.5" customHeight="1">
      <c r="A794" s="575"/>
      <c r="B794" s="575"/>
      <c r="C794" s="575"/>
      <c r="D794" s="575"/>
      <c r="E794" s="575"/>
      <c r="F794" s="5"/>
      <c r="G794" s="5"/>
      <c r="H794" s="575"/>
      <c r="I794" s="622"/>
      <c r="J794" s="575"/>
      <c r="K794" s="575"/>
      <c r="L794" s="575"/>
      <c r="M794" s="575"/>
      <c r="N794" s="575"/>
      <c r="O794" s="575"/>
      <c r="P794" s="575"/>
      <c r="Q794" s="575"/>
      <c r="R794" s="575"/>
      <c r="S794" s="575"/>
      <c r="T794" s="575"/>
      <c r="U794" s="575"/>
      <c r="V794" s="575"/>
      <c r="W794" s="575"/>
    </row>
    <row r="795" spans="1:23" ht="13.5" customHeight="1">
      <c r="A795" s="575"/>
      <c r="B795" s="575"/>
      <c r="C795" s="575"/>
      <c r="D795" s="575"/>
      <c r="E795" s="575"/>
      <c r="F795" s="5"/>
      <c r="G795" s="5"/>
      <c r="H795" s="575"/>
      <c r="I795" s="622"/>
      <c r="J795" s="575"/>
      <c r="K795" s="575"/>
      <c r="L795" s="575"/>
      <c r="M795" s="575"/>
      <c r="N795" s="575"/>
      <c r="O795" s="575"/>
      <c r="P795" s="575"/>
      <c r="Q795" s="575"/>
      <c r="R795" s="575"/>
      <c r="S795" s="575"/>
      <c r="T795" s="575"/>
      <c r="U795" s="575"/>
      <c r="V795" s="575"/>
      <c r="W795" s="575"/>
    </row>
    <row r="796" spans="1:23" ht="13.5" customHeight="1">
      <c r="A796" s="575"/>
      <c r="B796" s="575"/>
      <c r="C796" s="575"/>
      <c r="D796" s="575"/>
      <c r="E796" s="575"/>
      <c r="F796" s="5"/>
      <c r="G796" s="5"/>
      <c r="H796" s="575"/>
      <c r="I796" s="622"/>
      <c r="J796" s="575"/>
      <c r="K796" s="575"/>
      <c r="L796" s="575"/>
      <c r="M796" s="575"/>
      <c r="N796" s="575"/>
      <c r="O796" s="575"/>
      <c r="P796" s="575"/>
      <c r="Q796" s="575"/>
      <c r="R796" s="575"/>
      <c r="S796" s="575"/>
      <c r="T796" s="575"/>
      <c r="U796" s="575"/>
      <c r="V796" s="575"/>
      <c r="W796" s="575"/>
    </row>
    <row r="797" spans="1:23" ht="13.5" customHeight="1">
      <c r="A797" s="575"/>
      <c r="B797" s="575"/>
      <c r="C797" s="575"/>
      <c r="D797" s="575"/>
      <c r="E797" s="575"/>
      <c r="F797" s="5"/>
      <c r="G797" s="5"/>
      <c r="H797" s="575"/>
      <c r="I797" s="622"/>
      <c r="J797" s="575"/>
      <c r="K797" s="575"/>
      <c r="L797" s="575"/>
      <c r="M797" s="575"/>
      <c r="N797" s="575"/>
      <c r="O797" s="575"/>
      <c r="P797" s="575"/>
      <c r="Q797" s="575"/>
      <c r="R797" s="575"/>
      <c r="S797" s="575"/>
      <c r="T797" s="575"/>
      <c r="U797" s="575"/>
      <c r="V797" s="575"/>
      <c r="W797" s="575"/>
    </row>
    <row r="798" spans="1:23" ht="13.5" customHeight="1">
      <c r="A798" s="575"/>
      <c r="B798" s="575"/>
      <c r="C798" s="575"/>
      <c r="D798" s="575"/>
      <c r="E798" s="575"/>
      <c r="F798" s="5"/>
      <c r="G798" s="5"/>
      <c r="H798" s="575"/>
      <c r="I798" s="622"/>
      <c r="J798" s="575"/>
      <c r="K798" s="575"/>
      <c r="L798" s="575"/>
      <c r="M798" s="575"/>
      <c r="N798" s="575"/>
      <c r="O798" s="575"/>
      <c r="P798" s="575"/>
      <c r="Q798" s="575"/>
      <c r="R798" s="575"/>
      <c r="S798" s="575"/>
      <c r="T798" s="575"/>
      <c r="U798" s="575"/>
      <c r="V798" s="575"/>
      <c r="W798" s="575"/>
    </row>
    <row r="799" spans="1:23" ht="13.5" customHeight="1">
      <c r="A799" s="575"/>
      <c r="B799" s="575"/>
      <c r="C799" s="575"/>
      <c r="D799" s="575"/>
      <c r="E799" s="575"/>
      <c r="F799" s="5"/>
      <c r="G799" s="5"/>
      <c r="H799" s="575"/>
      <c r="I799" s="622"/>
      <c r="J799" s="575"/>
      <c r="K799" s="575"/>
      <c r="L799" s="575"/>
      <c r="M799" s="575"/>
      <c r="N799" s="575"/>
      <c r="O799" s="575"/>
      <c r="P799" s="575"/>
      <c r="Q799" s="575"/>
      <c r="R799" s="575"/>
      <c r="S799" s="575"/>
      <c r="T799" s="575"/>
      <c r="U799" s="575"/>
      <c r="V799" s="575"/>
      <c r="W799" s="575"/>
    </row>
    <row r="800" spans="1:23" ht="13.5" customHeight="1">
      <c r="A800" s="575"/>
      <c r="B800" s="575"/>
      <c r="C800" s="575"/>
      <c r="D800" s="575"/>
      <c r="E800" s="575"/>
      <c r="F800" s="5"/>
      <c r="G800" s="5"/>
      <c r="H800" s="575"/>
      <c r="I800" s="622"/>
      <c r="J800" s="575"/>
      <c r="K800" s="575"/>
      <c r="L800" s="575"/>
      <c r="M800" s="575"/>
      <c r="N800" s="575"/>
      <c r="O800" s="575"/>
      <c r="P800" s="575"/>
      <c r="Q800" s="575"/>
      <c r="R800" s="575"/>
      <c r="S800" s="575"/>
      <c r="T800" s="575"/>
      <c r="U800" s="575"/>
      <c r="V800" s="575"/>
      <c r="W800" s="575"/>
    </row>
    <row r="801" spans="1:23" ht="13.5" customHeight="1">
      <c r="A801" s="575"/>
      <c r="B801" s="575"/>
      <c r="C801" s="575"/>
      <c r="D801" s="575"/>
      <c r="E801" s="575"/>
      <c r="F801" s="5"/>
      <c r="G801" s="5"/>
      <c r="H801" s="575"/>
      <c r="I801" s="622"/>
      <c r="J801" s="575"/>
      <c r="K801" s="575"/>
      <c r="L801" s="575"/>
      <c r="M801" s="575"/>
      <c r="N801" s="575"/>
      <c r="O801" s="575"/>
      <c r="P801" s="575"/>
      <c r="Q801" s="575"/>
      <c r="R801" s="575"/>
      <c r="S801" s="575"/>
      <c r="T801" s="575"/>
      <c r="U801" s="575"/>
      <c r="V801" s="575"/>
      <c r="W801" s="575"/>
    </row>
    <row r="802" spans="1:23" ht="13.5" customHeight="1">
      <c r="A802" s="575"/>
      <c r="B802" s="575"/>
      <c r="C802" s="575"/>
      <c r="D802" s="575"/>
      <c r="E802" s="575"/>
      <c r="F802" s="5"/>
      <c r="G802" s="5"/>
      <c r="H802" s="575"/>
      <c r="I802" s="622"/>
      <c r="J802" s="575"/>
      <c r="K802" s="575"/>
      <c r="L802" s="575"/>
      <c r="M802" s="575"/>
      <c r="N802" s="575"/>
      <c r="O802" s="575"/>
      <c r="P802" s="575"/>
      <c r="Q802" s="575"/>
      <c r="R802" s="575"/>
      <c r="S802" s="575"/>
      <c r="T802" s="575"/>
      <c r="U802" s="575"/>
      <c r="V802" s="575"/>
      <c r="W802" s="575"/>
    </row>
    <row r="803" spans="1:23" ht="13.5" customHeight="1">
      <c r="A803" s="575"/>
      <c r="B803" s="575"/>
      <c r="C803" s="575"/>
      <c r="D803" s="575"/>
      <c r="E803" s="575"/>
      <c r="F803" s="5"/>
      <c r="G803" s="5"/>
      <c r="H803" s="575"/>
      <c r="I803" s="622"/>
      <c r="J803" s="575"/>
      <c r="K803" s="575"/>
      <c r="L803" s="575"/>
      <c r="M803" s="575"/>
      <c r="N803" s="575"/>
      <c r="O803" s="575"/>
      <c r="P803" s="575"/>
      <c r="Q803" s="575"/>
      <c r="R803" s="575"/>
      <c r="S803" s="575"/>
      <c r="T803" s="575"/>
      <c r="U803" s="575"/>
      <c r="V803" s="575"/>
      <c r="W803" s="575"/>
    </row>
    <row r="804" spans="1:23" ht="13.5" customHeight="1">
      <c r="A804" s="575"/>
      <c r="B804" s="575"/>
      <c r="C804" s="575"/>
      <c r="D804" s="575"/>
      <c r="E804" s="575"/>
      <c r="F804" s="5"/>
      <c r="G804" s="5"/>
      <c r="H804" s="575"/>
      <c r="I804" s="622"/>
      <c r="J804" s="575"/>
      <c r="K804" s="575"/>
      <c r="L804" s="575"/>
      <c r="M804" s="575"/>
      <c r="N804" s="575"/>
      <c r="O804" s="575"/>
      <c r="P804" s="575"/>
      <c r="Q804" s="575"/>
      <c r="R804" s="575"/>
      <c r="S804" s="575"/>
      <c r="T804" s="575"/>
      <c r="U804" s="575"/>
      <c r="V804" s="575"/>
      <c r="W804" s="575"/>
    </row>
    <row r="805" spans="1:23" ht="13.5" customHeight="1">
      <c r="A805" s="575"/>
      <c r="B805" s="575"/>
      <c r="C805" s="575"/>
      <c r="D805" s="575"/>
      <c r="E805" s="575"/>
      <c r="F805" s="5"/>
      <c r="G805" s="5"/>
      <c r="H805" s="575"/>
      <c r="I805" s="622"/>
      <c r="J805" s="575"/>
      <c r="K805" s="575"/>
      <c r="L805" s="575"/>
      <c r="M805" s="575"/>
      <c r="N805" s="575"/>
      <c r="O805" s="575"/>
      <c r="P805" s="575"/>
      <c r="Q805" s="575"/>
      <c r="R805" s="575"/>
      <c r="S805" s="575"/>
      <c r="T805" s="575"/>
      <c r="U805" s="575"/>
      <c r="V805" s="575"/>
      <c r="W805" s="575"/>
    </row>
    <row r="806" spans="1:23" ht="13.5" customHeight="1">
      <c r="A806" s="575"/>
      <c r="B806" s="575"/>
      <c r="C806" s="575"/>
      <c r="D806" s="575"/>
      <c r="E806" s="575"/>
      <c r="F806" s="5"/>
      <c r="G806" s="5"/>
      <c r="H806" s="575"/>
      <c r="I806" s="622"/>
      <c r="J806" s="575"/>
      <c r="K806" s="575"/>
      <c r="L806" s="575"/>
      <c r="M806" s="575"/>
      <c r="N806" s="575"/>
      <c r="O806" s="575"/>
      <c r="P806" s="575"/>
      <c r="Q806" s="575"/>
      <c r="R806" s="575"/>
      <c r="S806" s="575"/>
      <c r="T806" s="575"/>
      <c r="U806" s="575"/>
      <c r="V806" s="575"/>
      <c r="W806" s="575"/>
    </row>
    <row r="807" spans="1:23" ht="13.5" customHeight="1">
      <c r="A807" s="575"/>
      <c r="B807" s="575"/>
      <c r="C807" s="575"/>
      <c r="D807" s="575"/>
      <c r="E807" s="575"/>
      <c r="F807" s="5"/>
      <c r="G807" s="5"/>
      <c r="H807" s="575"/>
      <c r="I807" s="622"/>
      <c r="J807" s="575"/>
      <c r="K807" s="575"/>
      <c r="L807" s="575"/>
      <c r="M807" s="575"/>
      <c r="N807" s="575"/>
      <c r="O807" s="575"/>
      <c r="P807" s="575"/>
      <c r="Q807" s="575"/>
      <c r="R807" s="575"/>
      <c r="S807" s="575"/>
      <c r="T807" s="575"/>
      <c r="U807" s="575"/>
      <c r="V807" s="575"/>
      <c r="W807" s="575"/>
    </row>
    <row r="808" spans="1:23" ht="13.5" customHeight="1">
      <c r="A808" s="575"/>
      <c r="B808" s="575"/>
      <c r="C808" s="575"/>
      <c r="D808" s="575"/>
      <c r="E808" s="575"/>
      <c r="F808" s="5"/>
      <c r="G808" s="5"/>
      <c r="H808" s="575"/>
      <c r="I808" s="622"/>
      <c r="J808" s="575"/>
      <c r="K808" s="575"/>
      <c r="L808" s="575"/>
      <c r="M808" s="575"/>
      <c r="N808" s="575"/>
      <c r="O808" s="575"/>
      <c r="P808" s="575"/>
      <c r="Q808" s="575"/>
      <c r="R808" s="575"/>
      <c r="S808" s="575"/>
      <c r="T808" s="575"/>
      <c r="U808" s="575"/>
      <c r="V808" s="575"/>
      <c r="W808" s="575"/>
    </row>
    <row r="809" spans="1:23" ht="13.5" customHeight="1">
      <c r="A809" s="575"/>
      <c r="B809" s="575"/>
      <c r="C809" s="575"/>
      <c r="D809" s="575"/>
      <c r="E809" s="575"/>
      <c r="F809" s="5"/>
      <c r="G809" s="5"/>
      <c r="H809" s="575"/>
      <c r="I809" s="622"/>
      <c r="J809" s="575"/>
      <c r="K809" s="575"/>
      <c r="L809" s="575"/>
      <c r="M809" s="575"/>
      <c r="N809" s="575"/>
      <c r="O809" s="575"/>
      <c r="P809" s="575"/>
      <c r="Q809" s="575"/>
      <c r="R809" s="575"/>
      <c r="S809" s="575"/>
      <c r="T809" s="575"/>
      <c r="U809" s="575"/>
      <c r="V809" s="575"/>
      <c r="W809" s="575"/>
    </row>
    <row r="810" spans="1:23" ht="13.5" customHeight="1">
      <c r="A810" s="575"/>
      <c r="B810" s="575"/>
      <c r="C810" s="575"/>
      <c r="D810" s="575"/>
      <c r="E810" s="575"/>
      <c r="F810" s="5"/>
      <c r="G810" s="5"/>
      <c r="H810" s="575"/>
      <c r="I810" s="622"/>
      <c r="J810" s="575"/>
      <c r="K810" s="575"/>
      <c r="L810" s="575"/>
      <c r="M810" s="575"/>
      <c r="N810" s="575"/>
      <c r="O810" s="575"/>
      <c r="P810" s="575"/>
      <c r="Q810" s="575"/>
      <c r="R810" s="575"/>
      <c r="S810" s="575"/>
      <c r="T810" s="575"/>
      <c r="U810" s="575"/>
      <c r="V810" s="575"/>
      <c r="W810" s="575"/>
    </row>
    <row r="811" spans="1:23" ht="13.5" customHeight="1">
      <c r="A811" s="575"/>
      <c r="B811" s="575"/>
      <c r="C811" s="575"/>
      <c r="D811" s="575"/>
      <c r="E811" s="575"/>
      <c r="F811" s="5"/>
      <c r="G811" s="5"/>
      <c r="H811" s="575"/>
      <c r="I811" s="622"/>
      <c r="J811" s="575"/>
      <c r="K811" s="575"/>
      <c r="L811" s="575"/>
      <c r="M811" s="575"/>
      <c r="N811" s="575"/>
      <c r="O811" s="575"/>
      <c r="P811" s="575"/>
      <c r="Q811" s="575"/>
      <c r="R811" s="575"/>
      <c r="S811" s="575"/>
      <c r="T811" s="575"/>
      <c r="U811" s="575"/>
      <c r="V811" s="575"/>
      <c r="W811" s="575"/>
    </row>
    <row r="812" spans="1:23" ht="13.5" customHeight="1">
      <c r="A812" s="575"/>
      <c r="B812" s="575"/>
      <c r="C812" s="575"/>
      <c r="D812" s="575"/>
      <c r="E812" s="575"/>
      <c r="F812" s="5"/>
      <c r="G812" s="5"/>
      <c r="H812" s="575"/>
      <c r="I812" s="622"/>
      <c r="J812" s="575"/>
      <c r="K812" s="575"/>
      <c r="L812" s="575"/>
      <c r="M812" s="575"/>
      <c r="N812" s="575"/>
      <c r="O812" s="575"/>
      <c r="P812" s="575"/>
      <c r="Q812" s="575"/>
      <c r="R812" s="575"/>
      <c r="S812" s="575"/>
      <c r="T812" s="575"/>
      <c r="U812" s="575"/>
      <c r="V812" s="575"/>
      <c r="W812" s="575"/>
    </row>
    <row r="813" spans="1:23" ht="13.5" customHeight="1">
      <c r="A813" s="575"/>
      <c r="B813" s="575"/>
      <c r="C813" s="575"/>
      <c r="D813" s="575"/>
      <c r="E813" s="575"/>
      <c r="F813" s="5"/>
      <c r="G813" s="5"/>
      <c r="H813" s="575"/>
      <c r="I813" s="622"/>
      <c r="J813" s="575"/>
      <c r="K813" s="575"/>
      <c r="L813" s="575"/>
      <c r="M813" s="575"/>
      <c r="N813" s="575"/>
      <c r="O813" s="575"/>
      <c r="P813" s="575"/>
      <c r="Q813" s="575"/>
      <c r="R813" s="575"/>
      <c r="S813" s="575"/>
      <c r="T813" s="575"/>
      <c r="U813" s="575"/>
      <c r="V813" s="575"/>
      <c r="W813" s="575"/>
    </row>
    <row r="814" spans="1:23" ht="13.5" customHeight="1">
      <c r="A814" s="575"/>
      <c r="B814" s="575"/>
      <c r="C814" s="575"/>
      <c r="D814" s="575"/>
      <c r="E814" s="575"/>
      <c r="F814" s="5"/>
      <c r="G814" s="5"/>
      <c r="H814" s="575"/>
      <c r="I814" s="622"/>
      <c r="J814" s="575"/>
      <c r="K814" s="575"/>
      <c r="L814" s="575"/>
      <c r="M814" s="575"/>
      <c r="N814" s="575"/>
      <c r="O814" s="575"/>
      <c r="P814" s="575"/>
      <c r="Q814" s="575"/>
      <c r="R814" s="575"/>
      <c r="S814" s="575"/>
      <c r="T814" s="575"/>
      <c r="U814" s="575"/>
      <c r="V814" s="575"/>
      <c r="W814" s="575"/>
    </row>
    <row r="815" spans="1:23" ht="13.5" customHeight="1">
      <c r="A815" s="575"/>
      <c r="B815" s="575"/>
      <c r="C815" s="575"/>
      <c r="D815" s="575"/>
      <c r="E815" s="575"/>
      <c r="F815" s="5"/>
      <c r="G815" s="5"/>
      <c r="H815" s="575"/>
      <c r="I815" s="622"/>
      <c r="J815" s="575"/>
      <c r="K815" s="575"/>
      <c r="L815" s="575"/>
      <c r="M815" s="575"/>
      <c r="N815" s="575"/>
      <c r="O815" s="575"/>
      <c r="P815" s="575"/>
      <c r="Q815" s="575"/>
      <c r="R815" s="575"/>
      <c r="S815" s="575"/>
      <c r="T815" s="575"/>
      <c r="U815" s="575"/>
      <c r="V815" s="575"/>
      <c r="W815" s="575"/>
    </row>
    <row r="816" spans="1:23" ht="13.5" customHeight="1">
      <c r="A816" s="575"/>
      <c r="B816" s="575"/>
      <c r="C816" s="575"/>
      <c r="D816" s="575"/>
      <c r="E816" s="575"/>
      <c r="F816" s="5"/>
      <c r="G816" s="5"/>
      <c r="H816" s="575"/>
      <c r="I816" s="622"/>
      <c r="J816" s="575"/>
      <c r="K816" s="575"/>
      <c r="L816" s="575"/>
      <c r="M816" s="575"/>
      <c r="N816" s="575"/>
      <c r="O816" s="575"/>
      <c r="P816" s="575"/>
      <c r="Q816" s="575"/>
      <c r="R816" s="575"/>
      <c r="S816" s="575"/>
      <c r="T816" s="575"/>
      <c r="U816" s="575"/>
      <c r="V816" s="575"/>
      <c r="W816" s="575"/>
    </row>
    <row r="817" spans="1:23" ht="13.5" customHeight="1">
      <c r="A817" s="575"/>
      <c r="B817" s="575"/>
      <c r="C817" s="575"/>
      <c r="D817" s="575"/>
      <c r="E817" s="575"/>
      <c r="F817" s="5"/>
      <c r="G817" s="5"/>
      <c r="H817" s="575"/>
      <c r="I817" s="622"/>
      <c r="J817" s="575"/>
      <c r="K817" s="575"/>
      <c r="L817" s="575"/>
      <c r="M817" s="575"/>
      <c r="N817" s="575"/>
      <c r="O817" s="575"/>
      <c r="P817" s="575"/>
      <c r="Q817" s="575"/>
      <c r="R817" s="575"/>
      <c r="S817" s="575"/>
      <c r="T817" s="575"/>
      <c r="U817" s="575"/>
      <c r="V817" s="575"/>
      <c r="W817" s="575"/>
    </row>
    <row r="818" spans="1:23" ht="13.5" customHeight="1">
      <c r="A818" s="575"/>
      <c r="B818" s="575"/>
      <c r="C818" s="575"/>
      <c r="D818" s="575"/>
      <c r="E818" s="575"/>
      <c r="F818" s="5"/>
      <c r="G818" s="5"/>
      <c r="H818" s="575"/>
      <c r="I818" s="622"/>
      <c r="J818" s="575"/>
      <c r="K818" s="575"/>
      <c r="L818" s="575"/>
      <c r="M818" s="575"/>
      <c r="N818" s="575"/>
      <c r="O818" s="575"/>
      <c r="P818" s="575"/>
      <c r="Q818" s="575"/>
      <c r="R818" s="575"/>
      <c r="S818" s="575"/>
      <c r="T818" s="575"/>
      <c r="U818" s="575"/>
      <c r="V818" s="575"/>
      <c r="W818" s="575"/>
    </row>
    <row r="819" spans="1:23" ht="13.5" customHeight="1">
      <c r="A819" s="575"/>
      <c r="B819" s="575"/>
      <c r="C819" s="575"/>
      <c r="D819" s="575"/>
      <c r="E819" s="575"/>
      <c r="F819" s="5"/>
      <c r="G819" s="5"/>
      <c r="H819" s="575"/>
      <c r="I819" s="622"/>
      <c r="J819" s="575"/>
      <c r="K819" s="575"/>
      <c r="L819" s="575"/>
      <c r="M819" s="575"/>
      <c r="N819" s="575"/>
      <c r="O819" s="575"/>
      <c r="P819" s="575"/>
      <c r="Q819" s="575"/>
      <c r="R819" s="575"/>
      <c r="S819" s="575"/>
      <c r="T819" s="575"/>
      <c r="U819" s="575"/>
      <c r="V819" s="575"/>
      <c r="W819" s="575"/>
    </row>
    <row r="820" spans="1:23" ht="13.5" customHeight="1">
      <c r="A820" s="575"/>
      <c r="B820" s="575"/>
      <c r="C820" s="575"/>
      <c r="D820" s="575"/>
      <c r="E820" s="575"/>
      <c r="F820" s="5"/>
      <c r="G820" s="5"/>
      <c r="H820" s="575"/>
      <c r="I820" s="622"/>
      <c r="J820" s="575"/>
      <c r="K820" s="575"/>
      <c r="L820" s="575"/>
      <c r="M820" s="575"/>
      <c r="N820" s="575"/>
      <c r="O820" s="575"/>
      <c r="P820" s="575"/>
      <c r="Q820" s="575"/>
      <c r="R820" s="575"/>
      <c r="S820" s="575"/>
      <c r="T820" s="575"/>
      <c r="U820" s="575"/>
      <c r="V820" s="575"/>
      <c r="W820" s="575"/>
    </row>
    <row r="821" spans="1:23" ht="13.5" customHeight="1">
      <c r="A821" s="575"/>
      <c r="B821" s="575"/>
      <c r="C821" s="575"/>
      <c r="D821" s="575"/>
      <c r="E821" s="575"/>
      <c r="F821" s="5"/>
      <c r="G821" s="5"/>
      <c r="H821" s="575"/>
      <c r="I821" s="622"/>
      <c r="J821" s="575"/>
      <c r="K821" s="575"/>
      <c r="L821" s="575"/>
      <c r="M821" s="575"/>
      <c r="N821" s="575"/>
      <c r="O821" s="575"/>
      <c r="P821" s="575"/>
      <c r="Q821" s="575"/>
      <c r="R821" s="575"/>
      <c r="S821" s="575"/>
      <c r="T821" s="575"/>
      <c r="U821" s="575"/>
      <c r="V821" s="575"/>
      <c r="W821" s="575"/>
    </row>
    <row r="822" spans="1:23" ht="13.5" customHeight="1">
      <c r="A822" s="575"/>
      <c r="B822" s="575"/>
      <c r="C822" s="575"/>
      <c r="D822" s="575"/>
      <c r="E822" s="575"/>
      <c r="F822" s="5"/>
      <c r="G822" s="5"/>
      <c r="H822" s="575"/>
      <c r="I822" s="622"/>
      <c r="J822" s="575"/>
      <c r="K822" s="575"/>
      <c r="L822" s="575"/>
      <c r="M822" s="575"/>
      <c r="N822" s="575"/>
      <c r="O822" s="575"/>
      <c r="P822" s="575"/>
      <c r="Q822" s="575"/>
      <c r="R822" s="575"/>
      <c r="S822" s="575"/>
      <c r="T822" s="575"/>
      <c r="U822" s="575"/>
      <c r="V822" s="575"/>
      <c r="W822" s="575"/>
    </row>
    <row r="823" spans="1:23" ht="13.5" customHeight="1">
      <c r="A823" s="575"/>
      <c r="B823" s="575"/>
      <c r="C823" s="575"/>
      <c r="D823" s="575"/>
      <c r="E823" s="575"/>
      <c r="F823" s="5"/>
      <c r="G823" s="5"/>
      <c r="H823" s="575"/>
      <c r="I823" s="622"/>
      <c r="J823" s="575"/>
      <c r="K823" s="575"/>
      <c r="L823" s="575"/>
      <c r="M823" s="575"/>
      <c r="N823" s="575"/>
      <c r="O823" s="575"/>
      <c r="P823" s="575"/>
      <c r="Q823" s="575"/>
      <c r="R823" s="575"/>
      <c r="S823" s="575"/>
      <c r="T823" s="575"/>
      <c r="U823" s="575"/>
      <c r="V823" s="575"/>
      <c r="W823" s="575"/>
    </row>
    <row r="824" spans="1:23" ht="13.5" customHeight="1">
      <c r="A824" s="575"/>
      <c r="B824" s="575"/>
      <c r="C824" s="575"/>
      <c r="D824" s="575"/>
      <c r="E824" s="575"/>
      <c r="F824" s="5"/>
      <c r="G824" s="5"/>
      <c r="H824" s="575"/>
      <c r="I824" s="622"/>
      <c r="J824" s="575"/>
      <c r="K824" s="575"/>
      <c r="L824" s="575"/>
      <c r="M824" s="575"/>
      <c r="N824" s="575"/>
      <c r="O824" s="575"/>
      <c r="P824" s="575"/>
      <c r="Q824" s="575"/>
      <c r="R824" s="575"/>
      <c r="S824" s="575"/>
      <c r="T824" s="575"/>
      <c r="U824" s="575"/>
      <c r="V824" s="575"/>
      <c r="W824" s="575"/>
    </row>
    <row r="825" spans="1:23" ht="13.5" customHeight="1">
      <c r="A825" s="575"/>
      <c r="B825" s="575"/>
      <c r="C825" s="575"/>
      <c r="D825" s="575"/>
      <c r="E825" s="575"/>
      <c r="F825" s="5"/>
      <c r="G825" s="5"/>
      <c r="H825" s="575"/>
      <c r="I825" s="622"/>
      <c r="J825" s="575"/>
      <c r="K825" s="575"/>
      <c r="L825" s="575"/>
      <c r="M825" s="575"/>
      <c r="N825" s="575"/>
      <c r="O825" s="575"/>
      <c r="P825" s="575"/>
      <c r="Q825" s="575"/>
      <c r="R825" s="575"/>
      <c r="S825" s="575"/>
      <c r="T825" s="575"/>
      <c r="U825" s="575"/>
      <c r="V825" s="575"/>
      <c r="W825" s="575"/>
    </row>
    <row r="826" spans="1:23" ht="13.5" customHeight="1">
      <c r="A826" s="575"/>
      <c r="B826" s="575"/>
      <c r="C826" s="575"/>
      <c r="D826" s="575"/>
      <c r="E826" s="575"/>
      <c r="F826" s="5"/>
      <c r="G826" s="5"/>
      <c r="H826" s="575"/>
      <c r="I826" s="622"/>
      <c r="J826" s="575"/>
      <c r="K826" s="575"/>
      <c r="L826" s="575"/>
      <c r="M826" s="575"/>
      <c r="N826" s="575"/>
      <c r="O826" s="575"/>
      <c r="P826" s="575"/>
      <c r="Q826" s="575"/>
      <c r="R826" s="575"/>
      <c r="S826" s="575"/>
      <c r="T826" s="575"/>
      <c r="U826" s="575"/>
      <c r="V826" s="575"/>
      <c r="W826" s="575"/>
    </row>
    <row r="827" spans="1:23" ht="13.5" customHeight="1">
      <c r="A827" s="575"/>
      <c r="B827" s="575"/>
      <c r="C827" s="575"/>
      <c r="D827" s="575"/>
      <c r="E827" s="575"/>
      <c r="F827" s="5"/>
      <c r="G827" s="5"/>
      <c r="H827" s="575"/>
      <c r="I827" s="622"/>
      <c r="J827" s="575"/>
      <c r="K827" s="575"/>
      <c r="L827" s="575"/>
      <c r="M827" s="575"/>
      <c r="N827" s="575"/>
      <c r="O827" s="575"/>
      <c r="P827" s="575"/>
      <c r="Q827" s="575"/>
      <c r="R827" s="575"/>
      <c r="S827" s="575"/>
      <c r="T827" s="575"/>
      <c r="U827" s="575"/>
      <c r="V827" s="575"/>
      <c r="W827" s="575"/>
    </row>
    <row r="828" spans="1:23" ht="13.5" customHeight="1">
      <c r="A828" s="575"/>
      <c r="B828" s="575"/>
      <c r="C828" s="575"/>
      <c r="D828" s="575"/>
      <c r="E828" s="575"/>
      <c r="F828" s="5"/>
      <c r="G828" s="5"/>
      <c r="H828" s="575"/>
      <c r="I828" s="622"/>
      <c r="J828" s="575"/>
      <c r="K828" s="575"/>
      <c r="L828" s="575"/>
      <c r="M828" s="575"/>
      <c r="N828" s="575"/>
      <c r="O828" s="575"/>
      <c r="P828" s="575"/>
      <c r="Q828" s="575"/>
      <c r="R828" s="575"/>
      <c r="S828" s="575"/>
      <c r="T828" s="575"/>
      <c r="U828" s="575"/>
      <c r="V828" s="575"/>
      <c r="W828" s="575"/>
    </row>
    <row r="829" spans="1:23" ht="13.5" customHeight="1">
      <c r="A829" s="575"/>
      <c r="B829" s="575"/>
      <c r="C829" s="575"/>
      <c r="D829" s="575"/>
      <c r="E829" s="575"/>
      <c r="F829" s="5"/>
      <c r="G829" s="5"/>
      <c r="H829" s="575"/>
      <c r="I829" s="622"/>
      <c r="J829" s="575"/>
      <c r="K829" s="575"/>
      <c r="L829" s="575"/>
      <c r="M829" s="575"/>
      <c r="N829" s="575"/>
      <c r="O829" s="575"/>
      <c r="P829" s="575"/>
      <c r="Q829" s="575"/>
      <c r="R829" s="575"/>
      <c r="S829" s="575"/>
      <c r="T829" s="575"/>
      <c r="U829" s="575"/>
      <c r="V829" s="575"/>
      <c r="W829" s="575"/>
    </row>
    <row r="830" spans="1:23" ht="13.5" customHeight="1">
      <c r="A830" s="575"/>
      <c r="B830" s="575"/>
      <c r="C830" s="575"/>
      <c r="D830" s="575"/>
      <c r="E830" s="575"/>
      <c r="F830" s="5"/>
      <c r="G830" s="5"/>
      <c r="H830" s="575"/>
      <c r="I830" s="622"/>
      <c r="J830" s="575"/>
      <c r="K830" s="575"/>
      <c r="L830" s="575"/>
      <c r="M830" s="575"/>
      <c r="N830" s="575"/>
      <c r="O830" s="575"/>
      <c r="P830" s="575"/>
      <c r="Q830" s="575"/>
      <c r="R830" s="575"/>
      <c r="S830" s="575"/>
      <c r="T830" s="575"/>
      <c r="U830" s="575"/>
      <c r="V830" s="575"/>
      <c r="W830" s="575"/>
    </row>
    <row r="831" spans="1:23" ht="13.5" customHeight="1">
      <c r="A831" s="575"/>
      <c r="B831" s="575"/>
      <c r="C831" s="575"/>
      <c r="D831" s="575"/>
      <c r="E831" s="575"/>
      <c r="F831" s="5"/>
      <c r="G831" s="5"/>
      <c r="H831" s="575"/>
      <c r="I831" s="622"/>
      <c r="J831" s="575"/>
      <c r="K831" s="575"/>
      <c r="L831" s="575"/>
      <c r="M831" s="575"/>
      <c r="N831" s="575"/>
      <c r="O831" s="575"/>
      <c r="P831" s="575"/>
      <c r="Q831" s="575"/>
      <c r="R831" s="575"/>
      <c r="S831" s="575"/>
      <c r="T831" s="575"/>
      <c r="U831" s="575"/>
      <c r="V831" s="575"/>
      <c r="W831" s="575"/>
    </row>
    <row r="832" spans="1:23" ht="13.5" customHeight="1">
      <c r="A832" s="575"/>
      <c r="B832" s="575"/>
      <c r="C832" s="575"/>
      <c r="D832" s="575"/>
      <c r="E832" s="575"/>
      <c r="F832" s="5"/>
      <c r="G832" s="5"/>
      <c r="H832" s="575"/>
      <c r="I832" s="622"/>
      <c r="J832" s="575"/>
      <c r="K832" s="575"/>
      <c r="L832" s="575"/>
      <c r="M832" s="575"/>
      <c r="N832" s="575"/>
      <c r="O832" s="575"/>
      <c r="P832" s="575"/>
      <c r="Q832" s="575"/>
      <c r="R832" s="575"/>
      <c r="S832" s="575"/>
      <c r="T832" s="575"/>
      <c r="U832" s="575"/>
      <c r="V832" s="575"/>
      <c r="W832" s="575"/>
    </row>
    <row r="833" spans="1:23" ht="13.5" customHeight="1">
      <c r="A833" s="575"/>
      <c r="B833" s="575"/>
      <c r="C833" s="575"/>
      <c r="D833" s="575"/>
      <c r="E833" s="575"/>
      <c r="F833" s="5"/>
      <c r="G833" s="5"/>
      <c r="H833" s="575"/>
      <c r="I833" s="622"/>
      <c r="J833" s="575"/>
      <c r="K833" s="575"/>
      <c r="L833" s="575"/>
      <c r="M833" s="575"/>
      <c r="N833" s="575"/>
      <c r="O833" s="575"/>
      <c r="P833" s="575"/>
      <c r="Q833" s="575"/>
      <c r="R833" s="575"/>
      <c r="S833" s="575"/>
      <c r="T833" s="575"/>
      <c r="U833" s="575"/>
      <c r="V833" s="575"/>
      <c r="W833" s="575"/>
    </row>
    <row r="834" spans="1:23" ht="13.5" customHeight="1">
      <c r="A834" s="575"/>
      <c r="B834" s="575"/>
      <c r="C834" s="575"/>
      <c r="D834" s="575"/>
      <c r="E834" s="575"/>
      <c r="F834" s="5"/>
      <c r="G834" s="5"/>
      <c r="H834" s="575"/>
      <c r="I834" s="622"/>
      <c r="J834" s="575"/>
      <c r="K834" s="575"/>
      <c r="L834" s="575"/>
      <c r="M834" s="575"/>
      <c r="N834" s="575"/>
      <c r="O834" s="575"/>
      <c r="P834" s="575"/>
      <c r="Q834" s="575"/>
      <c r="R834" s="575"/>
      <c r="S834" s="575"/>
      <c r="T834" s="575"/>
      <c r="U834" s="575"/>
      <c r="V834" s="575"/>
      <c r="W834" s="575"/>
    </row>
    <row r="835" spans="1:23" ht="13.5" customHeight="1">
      <c r="A835" s="575"/>
      <c r="B835" s="575"/>
      <c r="C835" s="575"/>
      <c r="D835" s="575"/>
      <c r="E835" s="575"/>
      <c r="F835" s="5"/>
      <c r="G835" s="5"/>
      <c r="H835" s="575"/>
      <c r="I835" s="622"/>
      <c r="J835" s="575"/>
      <c r="K835" s="575"/>
      <c r="L835" s="575"/>
      <c r="M835" s="575"/>
      <c r="N835" s="575"/>
      <c r="O835" s="575"/>
      <c r="P835" s="575"/>
      <c r="Q835" s="575"/>
      <c r="R835" s="575"/>
      <c r="S835" s="575"/>
      <c r="T835" s="575"/>
      <c r="U835" s="575"/>
      <c r="V835" s="575"/>
      <c r="W835" s="575"/>
    </row>
    <row r="836" spans="1:23" ht="13.5" customHeight="1">
      <c r="A836" s="575"/>
      <c r="B836" s="575"/>
      <c r="C836" s="575"/>
      <c r="D836" s="575"/>
      <c r="E836" s="575"/>
      <c r="F836" s="5"/>
      <c r="G836" s="5"/>
      <c r="H836" s="575"/>
      <c r="I836" s="622"/>
      <c r="J836" s="575"/>
      <c r="K836" s="575"/>
      <c r="L836" s="575"/>
      <c r="M836" s="575"/>
      <c r="N836" s="575"/>
      <c r="O836" s="575"/>
      <c r="P836" s="575"/>
      <c r="Q836" s="575"/>
      <c r="R836" s="575"/>
      <c r="S836" s="575"/>
      <c r="T836" s="575"/>
      <c r="U836" s="575"/>
      <c r="V836" s="575"/>
      <c r="W836" s="575"/>
    </row>
    <row r="837" spans="1:23" ht="13.5" customHeight="1">
      <c r="A837" s="575"/>
      <c r="B837" s="575"/>
      <c r="C837" s="575"/>
      <c r="D837" s="575"/>
      <c r="E837" s="575"/>
      <c r="F837" s="5"/>
      <c r="G837" s="5"/>
      <c r="H837" s="575"/>
      <c r="I837" s="622"/>
      <c r="J837" s="575"/>
      <c r="K837" s="575"/>
      <c r="L837" s="575"/>
      <c r="M837" s="575"/>
      <c r="N837" s="575"/>
      <c r="O837" s="575"/>
      <c r="P837" s="575"/>
      <c r="Q837" s="575"/>
      <c r="R837" s="575"/>
      <c r="S837" s="575"/>
      <c r="T837" s="575"/>
      <c r="U837" s="575"/>
      <c r="V837" s="575"/>
      <c r="W837" s="575"/>
    </row>
    <row r="838" spans="1:23" ht="13.5" customHeight="1">
      <c r="A838" s="575"/>
      <c r="B838" s="575"/>
      <c r="C838" s="575"/>
      <c r="D838" s="575"/>
      <c r="E838" s="575"/>
      <c r="F838" s="5"/>
      <c r="G838" s="5"/>
      <c r="H838" s="575"/>
      <c r="I838" s="622"/>
      <c r="J838" s="575"/>
      <c r="K838" s="575"/>
      <c r="L838" s="575"/>
      <c r="M838" s="575"/>
      <c r="N838" s="575"/>
      <c r="O838" s="575"/>
      <c r="P838" s="575"/>
      <c r="Q838" s="575"/>
      <c r="R838" s="575"/>
      <c r="S838" s="575"/>
      <c r="T838" s="575"/>
      <c r="U838" s="575"/>
      <c r="V838" s="575"/>
      <c r="W838" s="575"/>
    </row>
    <row r="839" spans="1:23" ht="13.5" customHeight="1">
      <c r="A839" s="575"/>
      <c r="B839" s="575"/>
      <c r="C839" s="575"/>
      <c r="D839" s="575"/>
      <c r="E839" s="575"/>
      <c r="F839" s="5"/>
      <c r="G839" s="5"/>
      <c r="H839" s="575"/>
      <c r="I839" s="622"/>
      <c r="J839" s="575"/>
      <c r="K839" s="575"/>
      <c r="L839" s="575"/>
      <c r="M839" s="575"/>
      <c r="N839" s="575"/>
      <c r="O839" s="575"/>
      <c r="P839" s="575"/>
      <c r="Q839" s="575"/>
      <c r="R839" s="575"/>
      <c r="S839" s="575"/>
      <c r="T839" s="575"/>
      <c r="U839" s="575"/>
      <c r="V839" s="575"/>
      <c r="W839" s="575"/>
    </row>
    <row r="840" spans="1:23" ht="13.5" customHeight="1">
      <c r="A840" s="575"/>
      <c r="B840" s="575"/>
      <c r="C840" s="575"/>
      <c r="D840" s="575"/>
      <c r="E840" s="575"/>
      <c r="F840" s="5"/>
      <c r="G840" s="5"/>
      <c r="H840" s="575"/>
      <c r="I840" s="622"/>
      <c r="J840" s="575"/>
      <c r="K840" s="575"/>
      <c r="L840" s="575"/>
      <c r="M840" s="575"/>
      <c r="N840" s="575"/>
      <c r="O840" s="575"/>
      <c r="P840" s="575"/>
      <c r="Q840" s="575"/>
      <c r="R840" s="575"/>
      <c r="S840" s="575"/>
      <c r="T840" s="575"/>
      <c r="U840" s="575"/>
      <c r="V840" s="575"/>
      <c r="W840" s="575"/>
    </row>
    <row r="841" spans="1:23" ht="13.5" customHeight="1">
      <c r="A841" s="575"/>
      <c r="B841" s="575"/>
      <c r="C841" s="575"/>
      <c r="D841" s="575"/>
      <c r="E841" s="575"/>
      <c r="F841" s="5"/>
      <c r="G841" s="5"/>
      <c r="H841" s="575"/>
      <c r="I841" s="622"/>
      <c r="J841" s="575"/>
      <c r="K841" s="575"/>
      <c r="L841" s="575"/>
      <c r="M841" s="575"/>
      <c r="N841" s="575"/>
      <c r="O841" s="575"/>
      <c r="P841" s="575"/>
      <c r="Q841" s="575"/>
      <c r="R841" s="575"/>
      <c r="S841" s="575"/>
      <c r="T841" s="575"/>
      <c r="U841" s="575"/>
      <c r="V841" s="575"/>
      <c r="W841" s="575"/>
    </row>
    <row r="842" spans="1:23" ht="13.5" customHeight="1">
      <c r="A842" s="575"/>
      <c r="B842" s="575"/>
      <c r="C842" s="575"/>
      <c r="D842" s="575"/>
      <c r="E842" s="575"/>
      <c r="F842" s="5"/>
      <c r="G842" s="5"/>
      <c r="H842" s="575"/>
      <c r="I842" s="622"/>
      <c r="J842" s="575"/>
      <c r="K842" s="575"/>
      <c r="L842" s="575"/>
      <c r="M842" s="575"/>
      <c r="N842" s="575"/>
      <c r="O842" s="575"/>
      <c r="P842" s="575"/>
      <c r="Q842" s="575"/>
      <c r="R842" s="575"/>
      <c r="S842" s="575"/>
      <c r="T842" s="575"/>
      <c r="U842" s="575"/>
      <c r="V842" s="575"/>
      <c r="W842" s="575"/>
    </row>
    <row r="843" spans="1:23" ht="13.5" customHeight="1">
      <c r="A843" s="575"/>
      <c r="B843" s="575"/>
      <c r="C843" s="575"/>
      <c r="D843" s="575"/>
      <c r="E843" s="575"/>
      <c r="F843" s="5"/>
      <c r="G843" s="5"/>
      <c r="H843" s="575"/>
      <c r="I843" s="622"/>
      <c r="J843" s="575"/>
      <c r="K843" s="575"/>
      <c r="L843" s="575"/>
      <c r="M843" s="575"/>
      <c r="N843" s="575"/>
      <c r="O843" s="575"/>
      <c r="P843" s="575"/>
      <c r="Q843" s="575"/>
      <c r="R843" s="575"/>
      <c r="S843" s="575"/>
      <c r="T843" s="575"/>
      <c r="U843" s="575"/>
      <c r="V843" s="575"/>
      <c r="W843" s="575"/>
    </row>
    <row r="844" spans="1:23" ht="13.5" customHeight="1">
      <c r="A844" s="575"/>
      <c r="B844" s="575"/>
      <c r="C844" s="575"/>
      <c r="D844" s="575"/>
      <c r="E844" s="575"/>
      <c r="F844" s="5"/>
      <c r="G844" s="5"/>
      <c r="H844" s="575"/>
      <c r="I844" s="622"/>
      <c r="J844" s="575"/>
      <c r="K844" s="575"/>
      <c r="L844" s="575"/>
      <c r="M844" s="575"/>
      <c r="N844" s="575"/>
      <c r="O844" s="575"/>
      <c r="P844" s="575"/>
      <c r="Q844" s="575"/>
      <c r="R844" s="575"/>
      <c r="S844" s="575"/>
      <c r="T844" s="575"/>
      <c r="U844" s="575"/>
      <c r="V844" s="575"/>
      <c r="W844" s="575"/>
    </row>
    <row r="845" spans="1:23" ht="13.5" customHeight="1">
      <c r="A845" s="575"/>
      <c r="B845" s="575"/>
      <c r="C845" s="575"/>
      <c r="D845" s="575"/>
      <c r="E845" s="575"/>
      <c r="F845" s="5"/>
      <c r="G845" s="5"/>
      <c r="H845" s="575"/>
      <c r="I845" s="622"/>
      <c r="J845" s="575"/>
      <c r="K845" s="575"/>
      <c r="L845" s="575"/>
      <c r="M845" s="575"/>
      <c r="N845" s="575"/>
      <c r="O845" s="575"/>
      <c r="P845" s="575"/>
      <c r="Q845" s="575"/>
      <c r="R845" s="575"/>
      <c r="S845" s="575"/>
      <c r="T845" s="575"/>
      <c r="U845" s="575"/>
      <c r="V845" s="575"/>
      <c r="W845" s="575"/>
    </row>
    <row r="846" spans="1:23" ht="13.5" customHeight="1">
      <c r="A846" s="575"/>
      <c r="B846" s="575"/>
      <c r="C846" s="575"/>
      <c r="D846" s="575"/>
      <c r="E846" s="575"/>
      <c r="F846" s="5"/>
      <c r="G846" s="5"/>
      <c r="H846" s="575"/>
      <c r="I846" s="622"/>
      <c r="J846" s="575"/>
      <c r="K846" s="575"/>
      <c r="L846" s="575"/>
      <c r="M846" s="575"/>
      <c r="N846" s="575"/>
      <c r="O846" s="575"/>
      <c r="P846" s="575"/>
      <c r="Q846" s="575"/>
      <c r="R846" s="575"/>
      <c r="S846" s="575"/>
      <c r="T846" s="575"/>
      <c r="U846" s="575"/>
      <c r="V846" s="575"/>
      <c r="W846" s="575"/>
    </row>
    <row r="847" spans="1:23" ht="13.5" customHeight="1">
      <c r="A847" s="575"/>
      <c r="B847" s="575"/>
      <c r="C847" s="575"/>
      <c r="D847" s="575"/>
      <c r="E847" s="575"/>
      <c r="F847" s="5"/>
      <c r="G847" s="5"/>
      <c r="H847" s="575"/>
      <c r="I847" s="622"/>
      <c r="J847" s="575"/>
      <c r="K847" s="575"/>
      <c r="L847" s="575"/>
      <c r="M847" s="575"/>
      <c r="N847" s="575"/>
      <c r="O847" s="575"/>
      <c r="P847" s="575"/>
      <c r="Q847" s="575"/>
      <c r="R847" s="575"/>
      <c r="S847" s="575"/>
      <c r="T847" s="575"/>
      <c r="U847" s="575"/>
      <c r="V847" s="575"/>
      <c r="W847" s="575"/>
    </row>
    <row r="848" spans="1:23" ht="13.5" customHeight="1">
      <c r="A848" s="575"/>
      <c r="B848" s="575"/>
      <c r="C848" s="575"/>
      <c r="D848" s="575"/>
      <c r="E848" s="575"/>
      <c r="F848" s="5"/>
      <c r="G848" s="5"/>
      <c r="H848" s="575"/>
      <c r="I848" s="622"/>
      <c r="J848" s="575"/>
      <c r="K848" s="575"/>
      <c r="L848" s="575"/>
      <c r="M848" s="575"/>
      <c r="N848" s="575"/>
      <c r="O848" s="575"/>
      <c r="P848" s="575"/>
      <c r="Q848" s="575"/>
      <c r="R848" s="575"/>
      <c r="S848" s="575"/>
      <c r="T848" s="575"/>
      <c r="U848" s="575"/>
      <c r="V848" s="575"/>
      <c r="W848" s="575"/>
    </row>
    <row r="849" spans="1:23" ht="13.5" customHeight="1">
      <c r="A849" s="575"/>
      <c r="B849" s="575"/>
      <c r="C849" s="575"/>
      <c r="D849" s="575"/>
      <c r="E849" s="575"/>
      <c r="F849" s="5"/>
      <c r="G849" s="5"/>
      <c r="H849" s="575"/>
      <c r="I849" s="622"/>
      <c r="J849" s="575"/>
      <c r="K849" s="575"/>
      <c r="L849" s="575"/>
      <c r="M849" s="575"/>
      <c r="N849" s="575"/>
      <c r="O849" s="575"/>
      <c r="P849" s="575"/>
      <c r="Q849" s="575"/>
      <c r="R849" s="575"/>
      <c r="S849" s="575"/>
      <c r="T849" s="575"/>
      <c r="U849" s="575"/>
      <c r="V849" s="575"/>
      <c r="W849" s="575"/>
    </row>
    <row r="850" spans="1:23" ht="13.5" customHeight="1">
      <c r="A850" s="575"/>
      <c r="B850" s="575"/>
      <c r="C850" s="575"/>
      <c r="D850" s="575"/>
      <c r="E850" s="575"/>
      <c r="F850" s="5"/>
      <c r="G850" s="5"/>
      <c r="H850" s="575"/>
      <c r="I850" s="622"/>
      <c r="J850" s="575"/>
      <c r="K850" s="575"/>
      <c r="L850" s="575"/>
      <c r="M850" s="575"/>
      <c r="N850" s="575"/>
      <c r="O850" s="575"/>
      <c r="P850" s="575"/>
      <c r="Q850" s="575"/>
      <c r="R850" s="575"/>
      <c r="S850" s="575"/>
      <c r="T850" s="575"/>
      <c r="U850" s="575"/>
      <c r="V850" s="575"/>
      <c r="W850" s="575"/>
    </row>
    <row r="851" spans="1:23" ht="13.5" customHeight="1">
      <c r="A851" s="575"/>
      <c r="B851" s="575"/>
      <c r="C851" s="575"/>
      <c r="D851" s="575"/>
      <c r="E851" s="575"/>
      <c r="F851" s="5"/>
      <c r="G851" s="5"/>
      <c r="H851" s="575"/>
      <c r="I851" s="622"/>
      <c r="J851" s="575"/>
      <c r="K851" s="575"/>
      <c r="L851" s="575"/>
      <c r="M851" s="575"/>
      <c r="N851" s="575"/>
      <c r="O851" s="575"/>
      <c r="P851" s="575"/>
      <c r="Q851" s="575"/>
      <c r="R851" s="575"/>
      <c r="S851" s="575"/>
      <c r="T851" s="575"/>
      <c r="U851" s="575"/>
      <c r="V851" s="575"/>
      <c r="W851" s="575"/>
    </row>
    <row r="852" spans="1:23" ht="13.5" customHeight="1">
      <c r="A852" s="575"/>
      <c r="B852" s="575"/>
      <c r="C852" s="575"/>
      <c r="D852" s="575"/>
      <c r="E852" s="575"/>
      <c r="F852" s="5"/>
      <c r="G852" s="5"/>
      <c r="H852" s="575"/>
      <c r="I852" s="622"/>
      <c r="J852" s="575"/>
      <c r="K852" s="575"/>
      <c r="L852" s="575"/>
      <c r="M852" s="575"/>
      <c r="N852" s="575"/>
      <c r="O852" s="575"/>
      <c r="P852" s="575"/>
      <c r="Q852" s="575"/>
      <c r="R852" s="575"/>
      <c r="S852" s="575"/>
      <c r="T852" s="575"/>
      <c r="U852" s="575"/>
      <c r="V852" s="575"/>
      <c r="W852" s="575"/>
    </row>
    <row r="853" spans="1:23" ht="13.5" customHeight="1">
      <c r="A853" s="575"/>
      <c r="B853" s="575"/>
      <c r="C853" s="575"/>
      <c r="D853" s="575"/>
      <c r="E853" s="575"/>
      <c r="F853" s="5"/>
      <c r="G853" s="5"/>
      <c r="H853" s="575"/>
      <c r="I853" s="622"/>
      <c r="J853" s="575"/>
      <c r="K853" s="575"/>
      <c r="L853" s="575"/>
      <c r="M853" s="575"/>
      <c r="N853" s="575"/>
      <c r="O853" s="575"/>
      <c r="P853" s="575"/>
      <c r="Q853" s="575"/>
      <c r="R853" s="575"/>
      <c r="S853" s="575"/>
      <c r="T853" s="575"/>
      <c r="U853" s="575"/>
      <c r="V853" s="575"/>
      <c r="W853" s="575"/>
    </row>
    <row r="854" spans="1:23" ht="13.5" customHeight="1">
      <c r="A854" s="575"/>
      <c r="B854" s="575"/>
      <c r="C854" s="575"/>
      <c r="D854" s="575"/>
      <c r="E854" s="575"/>
      <c r="F854" s="5"/>
      <c r="G854" s="5"/>
      <c r="H854" s="575"/>
      <c r="I854" s="622"/>
      <c r="J854" s="575"/>
      <c r="K854" s="575"/>
      <c r="L854" s="575"/>
      <c r="M854" s="575"/>
      <c r="N854" s="575"/>
      <c r="O854" s="575"/>
      <c r="P854" s="575"/>
      <c r="Q854" s="575"/>
      <c r="R854" s="575"/>
      <c r="S854" s="575"/>
      <c r="T854" s="575"/>
      <c r="U854" s="575"/>
      <c r="V854" s="575"/>
      <c r="W854" s="575"/>
    </row>
    <row r="855" spans="1:23" ht="13.5" customHeight="1">
      <c r="A855" s="575"/>
      <c r="B855" s="575"/>
      <c r="C855" s="575"/>
      <c r="D855" s="575"/>
      <c r="E855" s="575"/>
      <c r="F855" s="5"/>
      <c r="G855" s="5"/>
      <c r="H855" s="575"/>
      <c r="I855" s="622"/>
      <c r="J855" s="575"/>
      <c r="K855" s="575"/>
      <c r="L855" s="575"/>
      <c r="M855" s="575"/>
      <c r="N855" s="575"/>
      <c r="O855" s="575"/>
      <c r="P855" s="575"/>
      <c r="Q855" s="575"/>
      <c r="R855" s="575"/>
      <c r="S855" s="575"/>
      <c r="T855" s="575"/>
      <c r="U855" s="575"/>
      <c r="V855" s="575"/>
      <c r="W855" s="575"/>
    </row>
    <row r="856" spans="1:23" ht="13.5" customHeight="1">
      <c r="A856" s="575"/>
      <c r="B856" s="575"/>
      <c r="C856" s="575"/>
      <c r="D856" s="575"/>
      <c r="E856" s="575"/>
      <c r="F856" s="5"/>
      <c r="G856" s="5"/>
      <c r="H856" s="575"/>
      <c r="I856" s="622"/>
      <c r="J856" s="575"/>
      <c r="K856" s="575"/>
      <c r="L856" s="575"/>
      <c r="M856" s="575"/>
      <c r="N856" s="575"/>
      <c r="O856" s="575"/>
      <c r="P856" s="575"/>
      <c r="Q856" s="575"/>
      <c r="R856" s="575"/>
      <c r="S856" s="575"/>
      <c r="T856" s="575"/>
      <c r="U856" s="575"/>
      <c r="V856" s="575"/>
      <c r="W856" s="575"/>
    </row>
    <row r="857" spans="1:23" ht="13.5" customHeight="1">
      <c r="A857" s="575"/>
      <c r="B857" s="575"/>
      <c r="C857" s="575"/>
      <c r="D857" s="575"/>
      <c r="E857" s="575"/>
      <c r="F857" s="5"/>
      <c r="G857" s="5"/>
      <c r="H857" s="575"/>
      <c r="I857" s="622"/>
      <c r="J857" s="575"/>
      <c r="K857" s="575"/>
      <c r="L857" s="575"/>
      <c r="M857" s="575"/>
      <c r="N857" s="575"/>
      <c r="O857" s="575"/>
      <c r="P857" s="575"/>
      <c r="Q857" s="575"/>
      <c r="R857" s="575"/>
      <c r="S857" s="575"/>
      <c r="T857" s="575"/>
      <c r="U857" s="575"/>
      <c r="V857" s="575"/>
      <c r="W857" s="575"/>
    </row>
    <row r="858" spans="1:23" ht="13.5" customHeight="1">
      <c r="A858" s="575"/>
      <c r="B858" s="575"/>
      <c r="C858" s="575"/>
      <c r="D858" s="575"/>
      <c r="E858" s="575"/>
      <c r="F858" s="5"/>
      <c r="G858" s="5"/>
      <c r="H858" s="575"/>
      <c r="I858" s="622"/>
      <c r="J858" s="575"/>
      <c r="K858" s="575"/>
      <c r="L858" s="575"/>
      <c r="M858" s="575"/>
      <c r="N858" s="575"/>
      <c r="O858" s="575"/>
      <c r="P858" s="575"/>
      <c r="Q858" s="575"/>
      <c r="R858" s="575"/>
      <c r="S858" s="575"/>
      <c r="T858" s="575"/>
      <c r="U858" s="575"/>
      <c r="V858" s="575"/>
      <c r="W858" s="575"/>
    </row>
    <row r="859" spans="1:23" ht="13.5" customHeight="1">
      <c r="A859" s="575"/>
      <c r="B859" s="575"/>
      <c r="C859" s="575"/>
      <c r="D859" s="575"/>
      <c r="E859" s="575"/>
      <c r="F859" s="5"/>
      <c r="G859" s="5"/>
      <c r="H859" s="575"/>
      <c r="I859" s="622"/>
      <c r="J859" s="575"/>
      <c r="K859" s="575"/>
      <c r="L859" s="575"/>
      <c r="M859" s="575"/>
      <c r="N859" s="575"/>
      <c r="O859" s="575"/>
      <c r="P859" s="575"/>
      <c r="Q859" s="575"/>
      <c r="R859" s="575"/>
      <c r="S859" s="575"/>
      <c r="T859" s="575"/>
      <c r="U859" s="575"/>
      <c r="V859" s="575"/>
      <c r="W859" s="575"/>
    </row>
    <row r="860" spans="1:23" ht="13.5" customHeight="1">
      <c r="A860" s="575"/>
      <c r="B860" s="575"/>
      <c r="C860" s="575"/>
      <c r="D860" s="575"/>
      <c r="E860" s="575"/>
      <c r="F860" s="5"/>
      <c r="G860" s="5"/>
      <c r="H860" s="575"/>
      <c r="I860" s="622"/>
      <c r="J860" s="575"/>
      <c r="K860" s="575"/>
      <c r="L860" s="575"/>
      <c r="M860" s="575"/>
      <c r="N860" s="575"/>
      <c r="O860" s="575"/>
      <c r="P860" s="575"/>
      <c r="Q860" s="575"/>
      <c r="R860" s="575"/>
      <c r="S860" s="575"/>
      <c r="T860" s="575"/>
      <c r="U860" s="575"/>
      <c r="V860" s="575"/>
      <c r="W860" s="575"/>
    </row>
    <row r="861" spans="1:23" ht="13.5" customHeight="1">
      <c r="A861" s="575"/>
      <c r="B861" s="575"/>
      <c r="C861" s="575"/>
      <c r="D861" s="575"/>
      <c r="E861" s="575"/>
      <c r="F861" s="5"/>
      <c r="G861" s="5"/>
      <c r="H861" s="575"/>
      <c r="I861" s="622"/>
      <c r="J861" s="575"/>
      <c r="K861" s="575"/>
      <c r="L861" s="575"/>
      <c r="M861" s="575"/>
      <c r="N861" s="575"/>
      <c r="O861" s="575"/>
      <c r="P861" s="575"/>
      <c r="Q861" s="575"/>
      <c r="R861" s="575"/>
      <c r="S861" s="575"/>
      <c r="T861" s="575"/>
      <c r="U861" s="575"/>
      <c r="V861" s="575"/>
      <c r="W861" s="575"/>
    </row>
    <row r="862" spans="1:23" ht="13.5" customHeight="1">
      <c r="A862" s="575"/>
      <c r="B862" s="575"/>
      <c r="C862" s="575"/>
      <c r="D862" s="575"/>
      <c r="E862" s="575"/>
      <c r="F862" s="5"/>
      <c r="G862" s="5"/>
      <c r="H862" s="575"/>
      <c r="I862" s="622"/>
      <c r="J862" s="575"/>
      <c r="K862" s="575"/>
      <c r="L862" s="575"/>
      <c r="M862" s="575"/>
      <c r="N862" s="575"/>
      <c r="O862" s="575"/>
      <c r="P862" s="575"/>
      <c r="Q862" s="575"/>
      <c r="R862" s="575"/>
      <c r="S862" s="575"/>
      <c r="T862" s="575"/>
      <c r="U862" s="575"/>
      <c r="V862" s="575"/>
      <c r="W862" s="575"/>
    </row>
    <row r="863" spans="1:23" ht="13.5" customHeight="1">
      <c r="A863" s="575"/>
      <c r="B863" s="575"/>
      <c r="C863" s="575"/>
      <c r="D863" s="575"/>
      <c r="E863" s="575"/>
      <c r="F863" s="5"/>
      <c r="G863" s="5"/>
      <c r="H863" s="575"/>
      <c r="I863" s="622"/>
      <c r="J863" s="575"/>
      <c r="K863" s="575"/>
      <c r="L863" s="575"/>
      <c r="M863" s="575"/>
      <c r="N863" s="575"/>
      <c r="O863" s="575"/>
      <c r="P863" s="575"/>
      <c r="Q863" s="575"/>
      <c r="R863" s="575"/>
      <c r="S863" s="575"/>
      <c r="T863" s="575"/>
      <c r="U863" s="575"/>
      <c r="V863" s="575"/>
      <c r="W863" s="575"/>
    </row>
    <row r="864" spans="1:23" ht="13.5" customHeight="1">
      <c r="A864" s="575"/>
      <c r="B864" s="575"/>
      <c r="C864" s="575"/>
      <c r="D864" s="575"/>
      <c r="E864" s="575"/>
      <c r="F864" s="5"/>
      <c r="G864" s="5"/>
      <c r="H864" s="575"/>
      <c r="I864" s="622"/>
      <c r="J864" s="575"/>
      <c r="K864" s="575"/>
      <c r="L864" s="575"/>
      <c r="M864" s="575"/>
      <c r="N864" s="575"/>
      <c r="O864" s="575"/>
      <c r="P864" s="575"/>
      <c r="Q864" s="575"/>
      <c r="R864" s="575"/>
      <c r="S864" s="575"/>
      <c r="T864" s="575"/>
      <c r="U864" s="575"/>
      <c r="V864" s="575"/>
      <c r="W864" s="575"/>
    </row>
    <row r="865" spans="1:23" ht="13.5" customHeight="1">
      <c r="A865" s="575"/>
      <c r="B865" s="575"/>
      <c r="C865" s="575"/>
      <c r="D865" s="575"/>
      <c r="E865" s="575"/>
      <c r="F865" s="5"/>
      <c r="G865" s="5"/>
      <c r="H865" s="575"/>
      <c r="I865" s="622"/>
      <c r="J865" s="575"/>
      <c r="K865" s="575"/>
      <c r="L865" s="575"/>
      <c r="M865" s="575"/>
      <c r="N865" s="575"/>
      <c r="O865" s="575"/>
      <c r="P865" s="575"/>
      <c r="Q865" s="575"/>
      <c r="R865" s="575"/>
      <c r="S865" s="575"/>
      <c r="T865" s="575"/>
      <c r="U865" s="575"/>
      <c r="V865" s="575"/>
      <c r="W865" s="575"/>
    </row>
    <row r="866" spans="1:23" ht="13.5" customHeight="1">
      <c r="A866" s="575"/>
      <c r="B866" s="575"/>
      <c r="C866" s="575"/>
      <c r="D866" s="575"/>
      <c r="E866" s="575"/>
      <c r="F866" s="5"/>
      <c r="G866" s="5"/>
      <c r="H866" s="575"/>
      <c r="I866" s="622"/>
      <c r="J866" s="575"/>
      <c r="K866" s="575"/>
      <c r="L866" s="575"/>
      <c r="M866" s="575"/>
      <c r="N866" s="575"/>
      <c r="O866" s="575"/>
      <c r="P866" s="575"/>
      <c r="Q866" s="575"/>
      <c r="R866" s="575"/>
      <c r="S866" s="575"/>
      <c r="T866" s="575"/>
      <c r="U866" s="575"/>
      <c r="V866" s="575"/>
      <c r="W866" s="575"/>
    </row>
    <row r="867" spans="1:23" ht="13.5" customHeight="1">
      <c r="A867" s="575"/>
      <c r="B867" s="575"/>
      <c r="C867" s="575"/>
      <c r="D867" s="575"/>
      <c r="E867" s="575"/>
      <c r="F867" s="5"/>
      <c r="G867" s="5"/>
      <c r="H867" s="575"/>
      <c r="I867" s="622"/>
      <c r="J867" s="575"/>
      <c r="K867" s="575"/>
      <c r="L867" s="575"/>
      <c r="M867" s="575"/>
      <c r="N867" s="575"/>
      <c r="O867" s="575"/>
      <c r="P867" s="575"/>
      <c r="Q867" s="575"/>
      <c r="R867" s="575"/>
      <c r="S867" s="575"/>
      <c r="T867" s="575"/>
      <c r="U867" s="575"/>
      <c r="V867" s="575"/>
      <c r="W867" s="575"/>
    </row>
    <row r="868" spans="1:23" ht="13.5" customHeight="1">
      <c r="A868" s="575"/>
      <c r="B868" s="575"/>
      <c r="C868" s="575"/>
      <c r="D868" s="575"/>
      <c r="E868" s="575"/>
      <c r="F868" s="5"/>
      <c r="G868" s="5"/>
      <c r="H868" s="575"/>
      <c r="I868" s="622"/>
      <c r="J868" s="575"/>
      <c r="K868" s="575"/>
      <c r="L868" s="575"/>
      <c r="M868" s="575"/>
      <c r="N868" s="575"/>
      <c r="O868" s="575"/>
      <c r="P868" s="575"/>
      <c r="Q868" s="575"/>
      <c r="R868" s="575"/>
      <c r="S868" s="575"/>
      <c r="T868" s="575"/>
      <c r="U868" s="575"/>
      <c r="V868" s="575"/>
      <c r="W868" s="575"/>
    </row>
    <row r="869" spans="1:23" ht="13.5" customHeight="1">
      <c r="A869" s="575"/>
      <c r="B869" s="575"/>
      <c r="C869" s="575"/>
      <c r="D869" s="575"/>
      <c r="E869" s="575"/>
      <c r="F869" s="5"/>
      <c r="G869" s="5"/>
      <c r="H869" s="575"/>
      <c r="I869" s="622"/>
      <c r="J869" s="575"/>
      <c r="K869" s="575"/>
      <c r="L869" s="575"/>
      <c r="M869" s="575"/>
      <c r="N869" s="575"/>
      <c r="O869" s="575"/>
      <c r="P869" s="575"/>
      <c r="Q869" s="575"/>
      <c r="R869" s="575"/>
      <c r="S869" s="575"/>
      <c r="T869" s="575"/>
      <c r="U869" s="575"/>
      <c r="V869" s="575"/>
      <c r="W869" s="575"/>
    </row>
    <row r="870" spans="1:23" ht="13.5" customHeight="1">
      <c r="A870" s="575"/>
      <c r="B870" s="575"/>
      <c r="C870" s="575"/>
      <c r="D870" s="575"/>
      <c r="E870" s="575"/>
      <c r="F870" s="5"/>
      <c r="G870" s="5"/>
      <c r="H870" s="575"/>
      <c r="I870" s="622"/>
      <c r="J870" s="575"/>
      <c r="K870" s="575"/>
      <c r="L870" s="575"/>
      <c r="M870" s="575"/>
      <c r="N870" s="575"/>
      <c r="O870" s="575"/>
      <c r="P870" s="575"/>
      <c r="Q870" s="575"/>
      <c r="R870" s="575"/>
      <c r="S870" s="575"/>
      <c r="T870" s="575"/>
      <c r="U870" s="575"/>
      <c r="V870" s="575"/>
      <c r="W870" s="575"/>
    </row>
    <row r="871" spans="1:23" ht="13.5" customHeight="1">
      <c r="A871" s="575"/>
      <c r="B871" s="575"/>
      <c r="C871" s="575"/>
      <c r="D871" s="575"/>
      <c r="E871" s="575"/>
      <c r="F871" s="5"/>
      <c r="G871" s="5"/>
      <c r="H871" s="575"/>
      <c r="I871" s="622"/>
      <c r="J871" s="575"/>
      <c r="K871" s="575"/>
      <c r="L871" s="575"/>
      <c r="M871" s="575"/>
      <c r="N871" s="575"/>
      <c r="O871" s="575"/>
      <c r="P871" s="575"/>
      <c r="Q871" s="575"/>
      <c r="R871" s="575"/>
      <c r="S871" s="575"/>
      <c r="T871" s="575"/>
      <c r="U871" s="575"/>
      <c r="V871" s="575"/>
      <c r="W871" s="575"/>
    </row>
    <row r="872" spans="1:23" ht="13.5" customHeight="1">
      <c r="A872" s="575"/>
      <c r="B872" s="575"/>
      <c r="C872" s="575"/>
      <c r="D872" s="575"/>
      <c r="E872" s="575"/>
      <c r="F872" s="5"/>
      <c r="G872" s="5"/>
      <c r="H872" s="575"/>
      <c r="I872" s="622"/>
      <c r="J872" s="575"/>
      <c r="K872" s="575"/>
      <c r="L872" s="575"/>
      <c r="M872" s="575"/>
      <c r="N872" s="575"/>
      <c r="O872" s="575"/>
      <c r="P872" s="575"/>
      <c r="Q872" s="575"/>
      <c r="R872" s="575"/>
      <c r="S872" s="575"/>
      <c r="T872" s="575"/>
      <c r="U872" s="575"/>
      <c r="V872" s="575"/>
      <c r="W872" s="575"/>
    </row>
    <row r="873" spans="1:23" ht="13.5" customHeight="1">
      <c r="A873" s="575"/>
      <c r="B873" s="575"/>
      <c r="C873" s="575"/>
      <c r="D873" s="575"/>
      <c r="E873" s="575"/>
      <c r="F873" s="5"/>
      <c r="G873" s="5"/>
      <c r="H873" s="575"/>
      <c r="I873" s="622"/>
      <c r="J873" s="575"/>
      <c r="K873" s="575"/>
      <c r="L873" s="575"/>
      <c r="M873" s="575"/>
      <c r="N873" s="575"/>
      <c r="O873" s="575"/>
      <c r="P873" s="575"/>
      <c r="Q873" s="575"/>
      <c r="R873" s="575"/>
      <c r="S873" s="575"/>
      <c r="T873" s="575"/>
      <c r="U873" s="575"/>
      <c r="V873" s="575"/>
      <c r="W873" s="575"/>
    </row>
    <row r="874" spans="1:23" ht="13.5" customHeight="1">
      <c r="A874" s="575"/>
      <c r="B874" s="575"/>
      <c r="C874" s="575"/>
      <c r="D874" s="575"/>
      <c r="E874" s="575"/>
      <c r="F874" s="5"/>
      <c r="G874" s="5"/>
      <c r="H874" s="575"/>
      <c r="I874" s="622"/>
      <c r="J874" s="575"/>
      <c r="K874" s="575"/>
      <c r="L874" s="575"/>
      <c r="M874" s="575"/>
      <c r="N874" s="575"/>
      <c r="O874" s="575"/>
      <c r="P874" s="575"/>
      <c r="Q874" s="575"/>
      <c r="R874" s="575"/>
      <c r="S874" s="575"/>
      <c r="T874" s="575"/>
      <c r="U874" s="575"/>
      <c r="V874" s="575"/>
      <c r="W874" s="575"/>
    </row>
    <row r="875" spans="1:23" ht="13.5" customHeight="1">
      <c r="A875" s="575"/>
      <c r="B875" s="575"/>
      <c r="C875" s="575"/>
      <c r="D875" s="575"/>
      <c r="E875" s="575"/>
      <c r="F875" s="5"/>
      <c r="G875" s="5"/>
      <c r="H875" s="575"/>
      <c r="I875" s="622"/>
      <c r="J875" s="575"/>
      <c r="K875" s="575"/>
      <c r="L875" s="575"/>
      <c r="M875" s="575"/>
      <c r="N875" s="575"/>
      <c r="O875" s="575"/>
      <c r="P875" s="575"/>
      <c r="Q875" s="575"/>
      <c r="R875" s="575"/>
      <c r="S875" s="575"/>
      <c r="T875" s="575"/>
      <c r="U875" s="575"/>
      <c r="V875" s="575"/>
      <c r="W875" s="575"/>
    </row>
    <row r="876" spans="1:23" ht="13.5" customHeight="1">
      <c r="A876" s="575"/>
      <c r="B876" s="575"/>
      <c r="C876" s="575"/>
      <c r="D876" s="575"/>
      <c r="E876" s="575"/>
      <c r="F876" s="5"/>
      <c r="G876" s="5"/>
      <c r="H876" s="575"/>
      <c r="I876" s="622"/>
      <c r="J876" s="575"/>
      <c r="K876" s="575"/>
      <c r="L876" s="575"/>
      <c r="M876" s="575"/>
      <c r="N876" s="575"/>
      <c r="O876" s="575"/>
      <c r="P876" s="575"/>
      <c r="Q876" s="575"/>
      <c r="R876" s="575"/>
      <c r="S876" s="575"/>
      <c r="T876" s="575"/>
      <c r="U876" s="575"/>
      <c r="V876" s="575"/>
      <c r="W876" s="575"/>
    </row>
    <row r="877" spans="1:23" ht="13.5" customHeight="1">
      <c r="A877" s="575"/>
      <c r="B877" s="575"/>
      <c r="C877" s="575"/>
      <c r="D877" s="575"/>
      <c r="E877" s="575"/>
      <c r="F877" s="5"/>
      <c r="G877" s="5"/>
      <c r="H877" s="575"/>
      <c r="I877" s="622"/>
      <c r="J877" s="575"/>
      <c r="K877" s="575"/>
      <c r="L877" s="575"/>
      <c r="M877" s="575"/>
      <c r="N877" s="575"/>
      <c r="O877" s="575"/>
      <c r="P877" s="575"/>
      <c r="Q877" s="575"/>
      <c r="R877" s="575"/>
      <c r="S877" s="575"/>
      <c r="T877" s="575"/>
      <c r="U877" s="575"/>
      <c r="V877" s="575"/>
      <c r="W877" s="575"/>
    </row>
    <row r="878" spans="1:23" ht="13.5" customHeight="1">
      <c r="A878" s="575"/>
      <c r="B878" s="575"/>
      <c r="C878" s="575"/>
      <c r="D878" s="575"/>
      <c r="E878" s="575"/>
      <c r="F878" s="5"/>
      <c r="G878" s="5"/>
      <c r="H878" s="575"/>
      <c r="I878" s="622"/>
      <c r="J878" s="575"/>
      <c r="K878" s="575"/>
      <c r="L878" s="575"/>
      <c r="M878" s="575"/>
      <c r="N878" s="575"/>
      <c r="O878" s="575"/>
      <c r="P878" s="575"/>
      <c r="Q878" s="575"/>
      <c r="R878" s="575"/>
      <c r="S878" s="575"/>
      <c r="T878" s="575"/>
      <c r="U878" s="575"/>
      <c r="V878" s="575"/>
      <c r="W878" s="575"/>
    </row>
    <row r="879" spans="1:23" ht="13.5" customHeight="1">
      <c r="A879" s="575"/>
      <c r="B879" s="575"/>
      <c r="C879" s="575"/>
      <c r="D879" s="575"/>
      <c r="E879" s="575"/>
      <c r="F879" s="5"/>
      <c r="G879" s="5"/>
      <c r="H879" s="575"/>
      <c r="I879" s="622"/>
      <c r="J879" s="575"/>
      <c r="K879" s="575"/>
      <c r="L879" s="575"/>
      <c r="M879" s="575"/>
      <c r="N879" s="575"/>
      <c r="O879" s="575"/>
      <c r="P879" s="575"/>
      <c r="Q879" s="575"/>
      <c r="R879" s="575"/>
      <c r="S879" s="575"/>
      <c r="T879" s="575"/>
      <c r="U879" s="575"/>
      <c r="V879" s="575"/>
      <c r="W879" s="575"/>
    </row>
    <row r="880" spans="1:23" ht="13.5" customHeight="1">
      <c r="A880" s="575"/>
      <c r="B880" s="575"/>
      <c r="C880" s="575"/>
      <c r="D880" s="575"/>
      <c r="E880" s="575"/>
      <c r="F880" s="5"/>
      <c r="G880" s="5"/>
      <c r="H880" s="575"/>
      <c r="I880" s="622"/>
      <c r="J880" s="575"/>
      <c r="K880" s="575"/>
      <c r="L880" s="575"/>
      <c r="M880" s="575"/>
      <c r="N880" s="575"/>
      <c r="O880" s="575"/>
      <c r="P880" s="575"/>
      <c r="Q880" s="575"/>
      <c r="R880" s="575"/>
      <c r="S880" s="575"/>
      <c r="T880" s="575"/>
      <c r="U880" s="575"/>
      <c r="V880" s="575"/>
      <c r="W880" s="575"/>
    </row>
    <row r="881" spans="1:23" ht="13.5" customHeight="1">
      <c r="A881" s="575"/>
      <c r="B881" s="575"/>
      <c r="C881" s="575"/>
      <c r="D881" s="575"/>
      <c r="E881" s="575"/>
      <c r="F881" s="5"/>
      <c r="G881" s="5"/>
      <c r="H881" s="575"/>
      <c r="I881" s="622"/>
      <c r="J881" s="575"/>
      <c r="K881" s="575"/>
      <c r="L881" s="575"/>
      <c r="M881" s="575"/>
      <c r="N881" s="575"/>
      <c r="O881" s="575"/>
      <c r="P881" s="575"/>
      <c r="Q881" s="575"/>
      <c r="R881" s="575"/>
      <c r="S881" s="575"/>
      <c r="T881" s="575"/>
      <c r="U881" s="575"/>
      <c r="V881" s="575"/>
      <c r="W881" s="575"/>
    </row>
    <row r="882" spans="1:23" ht="13.5" customHeight="1">
      <c r="A882" s="575"/>
      <c r="B882" s="575"/>
      <c r="C882" s="575"/>
      <c r="D882" s="575"/>
      <c r="E882" s="575"/>
      <c r="F882" s="5"/>
      <c r="G882" s="5"/>
      <c r="H882" s="575"/>
      <c r="I882" s="622"/>
      <c r="J882" s="575"/>
      <c r="K882" s="575"/>
      <c r="L882" s="575"/>
      <c r="M882" s="575"/>
      <c r="N882" s="575"/>
      <c r="O882" s="575"/>
      <c r="P882" s="575"/>
      <c r="Q882" s="575"/>
      <c r="R882" s="575"/>
      <c r="S882" s="575"/>
      <c r="T882" s="575"/>
      <c r="U882" s="575"/>
      <c r="V882" s="575"/>
      <c r="W882" s="575"/>
    </row>
    <row r="883" spans="1:23" ht="13.5" customHeight="1">
      <c r="A883" s="575"/>
      <c r="B883" s="575"/>
      <c r="C883" s="575"/>
      <c r="D883" s="575"/>
      <c r="E883" s="575"/>
      <c r="F883" s="5"/>
      <c r="G883" s="5"/>
      <c r="H883" s="575"/>
      <c r="I883" s="622"/>
      <c r="J883" s="575"/>
      <c r="K883" s="575"/>
      <c r="L883" s="575"/>
      <c r="M883" s="575"/>
      <c r="N883" s="575"/>
      <c r="O883" s="575"/>
      <c r="P883" s="575"/>
      <c r="Q883" s="575"/>
      <c r="R883" s="575"/>
      <c r="S883" s="575"/>
      <c r="T883" s="575"/>
      <c r="U883" s="575"/>
      <c r="V883" s="575"/>
      <c r="W883" s="575"/>
    </row>
    <row r="884" spans="1:23" ht="13.5" customHeight="1">
      <c r="A884" s="575"/>
      <c r="B884" s="575"/>
      <c r="C884" s="575"/>
      <c r="D884" s="575"/>
      <c r="E884" s="575"/>
      <c r="F884" s="5"/>
      <c r="G884" s="5"/>
      <c r="H884" s="575"/>
      <c r="I884" s="622"/>
      <c r="J884" s="575"/>
      <c r="K884" s="575"/>
      <c r="L884" s="575"/>
      <c r="M884" s="575"/>
      <c r="N884" s="575"/>
      <c r="O884" s="575"/>
      <c r="P884" s="575"/>
      <c r="Q884" s="575"/>
      <c r="R884" s="575"/>
      <c r="S884" s="575"/>
      <c r="T884" s="575"/>
      <c r="U884" s="575"/>
      <c r="V884" s="575"/>
      <c r="W884" s="575"/>
    </row>
    <row r="885" spans="1:23" ht="13.5" customHeight="1">
      <c r="A885" s="575"/>
      <c r="B885" s="575"/>
      <c r="C885" s="575"/>
      <c r="D885" s="575"/>
      <c r="E885" s="575"/>
      <c r="F885" s="5"/>
      <c r="G885" s="5"/>
      <c r="H885" s="575"/>
      <c r="I885" s="622"/>
      <c r="J885" s="575"/>
      <c r="K885" s="575"/>
      <c r="L885" s="575"/>
      <c r="M885" s="575"/>
      <c r="N885" s="575"/>
      <c r="O885" s="575"/>
      <c r="P885" s="575"/>
      <c r="Q885" s="575"/>
      <c r="R885" s="575"/>
      <c r="S885" s="575"/>
      <c r="T885" s="575"/>
      <c r="U885" s="575"/>
      <c r="V885" s="575"/>
      <c r="W885" s="575"/>
    </row>
    <row r="886" spans="1:23" ht="13.5" customHeight="1">
      <c r="A886" s="575"/>
      <c r="B886" s="575"/>
      <c r="C886" s="575"/>
      <c r="D886" s="575"/>
      <c r="E886" s="575"/>
      <c r="F886" s="5"/>
      <c r="G886" s="5"/>
      <c r="H886" s="575"/>
      <c r="I886" s="622"/>
      <c r="J886" s="575"/>
      <c r="K886" s="575"/>
      <c r="L886" s="575"/>
      <c r="M886" s="575"/>
      <c r="N886" s="575"/>
      <c r="O886" s="575"/>
      <c r="P886" s="575"/>
      <c r="Q886" s="575"/>
      <c r="R886" s="575"/>
      <c r="S886" s="575"/>
      <c r="T886" s="575"/>
      <c r="U886" s="575"/>
      <c r="V886" s="575"/>
      <c r="W886" s="575"/>
    </row>
    <row r="887" spans="1:23" ht="13.5" customHeight="1">
      <c r="A887" s="575"/>
      <c r="B887" s="575"/>
      <c r="C887" s="575"/>
      <c r="D887" s="575"/>
      <c r="E887" s="575"/>
      <c r="F887" s="5"/>
      <c r="G887" s="5"/>
      <c r="H887" s="575"/>
      <c r="I887" s="622"/>
      <c r="J887" s="575"/>
      <c r="K887" s="575"/>
      <c r="L887" s="575"/>
      <c r="M887" s="575"/>
      <c r="N887" s="575"/>
      <c r="O887" s="575"/>
      <c r="P887" s="575"/>
      <c r="Q887" s="575"/>
      <c r="R887" s="575"/>
      <c r="S887" s="575"/>
      <c r="T887" s="575"/>
      <c r="U887" s="575"/>
      <c r="V887" s="575"/>
      <c r="W887" s="575"/>
    </row>
    <row r="888" spans="1:23" ht="13.5" customHeight="1">
      <c r="A888" s="575"/>
      <c r="B888" s="575"/>
      <c r="C888" s="575"/>
      <c r="D888" s="575"/>
      <c r="E888" s="575"/>
      <c r="F888" s="5"/>
      <c r="G888" s="5"/>
      <c r="H888" s="575"/>
      <c r="I888" s="622"/>
      <c r="J888" s="575"/>
      <c r="K888" s="575"/>
      <c r="L888" s="575"/>
      <c r="M888" s="575"/>
      <c r="N888" s="575"/>
      <c r="O888" s="575"/>
      <c r="P888" s="575"/>
      <c r="Q888" s="575"/>
      <c r="R888" s="575"/>
      <c r="S888" s="575"/>
      <c r="T888" s="575"/>
      <c r="U888" s="575"/>
      <c r="V888" s="575"/>
      <c r="W888" s="575"/>
    </row>
    <row r="889" spans="1:23" ht="13.5" customHeight="1">
      <c r="A889" s="575"/>
      <c r="B889" s="575"/>
      <c r="C889" s="575"/>
      <c r="D889" s="575"/>
      <c r="E889" s="575"/>
      <c r="F889" s="5"/>
      <c r="G889" s="5"/>
      <c r="H889" s="575"/>
      <c r="I889" s="622"/>
      <c r="J889" s="575"/>
      <c r="K889" s="575"/>
      <c r="L889" s="575"/>
      <c r="M889" s="575"/>
      <c r="N889" s="575"/>
      <c r="O889" s="575"/>
      <c r="P889" s="575"/>
      <c r="Q889" s="575"/>
      <c r="R889" s="575"/>
      <c r="S889" s="575"/>
      <c r="T889" s="575"/>
      <c r="U889" s="575"/>
      <c r="V889" s="575"/>
      <c r="W889" s="575"/>
    </row>
    <row r="890" spans="1:23" ht="13.5" customHeight="1">
      <c r="A890" s="575"/>
      <c r="B890" s="575"/>
      <c r="C890" s="575"/>
      <c r="D890" s="575"/>
      <c r="E890" s="575"/>
      <c r="F890" s="5"/>
      <c r="G890" s="5"/>
      <c r="H890" s="575"/>
      <c r="I890" s="622"/>
      <c r="J890" s="575"/>
      <c r="K890" s="575"/>
      <c r="L890" s="575"/>
      <c r="M890" s="575"/>
      <c r="N890" s="575"/>
      <c r="O890" s="575"/>
      <c r="P890" s="575"/>
      <c r="Q890" s="575"/>
      <c r="R890" s="575"/>
      <c r="S890" s="575"/>
      <c r="T890" s="575"/>
      <c r="U890" s="575"/>
      <c r="V890" s="575"/>
      <c r="W890" s="575"/>
    </row>
    <row r="891" spans="1:23" ht="13.5" customHeight="1">
      <c r="A891" s="575"/>
      <c r="B891" s="575"/>
      <c r="C891" s="575"/>
      <c r="D891" s="575"/>
      <c r="E891" s="575"/>
      <c r="F891" s="5"/>
      <c r="G891" s="5"/>
      <c r="H891" s="575"/>
      <c r="I891" s="622"/>
      <c r="J891" s="575"/>
      <c r="K891" s="575"/>
      <c r="L891" s="575"/>
      <c r="M891" s="575"/>
      <c r="N891" s="575"/>
      <c r="O891" s="575"/>
      <c r="P891" s="575"/>
      <c r="Q891" s="575"/>
      <c r="R891" s="575"/>
      <c r="S891" s="575"/>
      <c r="T891" s="575"/>
      <c r="U891" s="575"/>
      <c r="V891" s="575"/>
      <c r="W891" s="575"/>
    </row>
    <row r="892" spans="1:23" ht="13.5" customHeight="1">
      <c r="A892" s="575"/>
      <c r="B892" s="575"/>
      <c r="C892" s="575"/>
      <c r="D892" s="575"/>
      <c r="E892" s="575"/>
      <c r="F892" s="5"/>
      <c r="G892" s="5"/>
      <c r="H892" s="575"/>
      <c r="I892" s="622"/>
      <c r="J892" s="575"/>
      <c r="K892" s="575"/>
      <c r="L892" s="575"/>
      <c r="M892" s="575"/>
      <c r="N892" s="575"/>
      <c r="O892" s="575"/>
      <c r="P892" s="575"/>
      <c r="Q892" s="575"/>
      <c r="R892" s="575"/>
      <c r="S892" s="575"/>
      <c r="T892" s="575"/>
      <c r="U892" s="575"/>
      <c r="V892" s="575"/>
      <c r="W892" s="575"/>
    </row>
    <row r="893" spans="1:23" ht="13.5" customHeight="1">
      <c r="A893" s="575"/>
      <c r="B893" s="575"/>
      <c r="C893" s="575"/>
      <c r="D893" s="575"/>
      <c r="E893" s="575"/>
      <c r="F893" s="5"/>
      <c r="G893" s="5"/>
      <c r="H893" s="575"/>
      <c r="I893" s="622"/>
      <c r="J893" s="575"/>
      <c r="K893" s="575"/>
      <c r="L893" s="575"/>
      <c r="M893" s="575"/>
      <c r="N893" s="575"/>
      <c r="O893" s="575"/>
      <c r="P893" s="575"/>
      <c r="Q893" s="575"/>
      <c r="R893" s="575"/>
      <c r="S893" s="575"/>
      <c r="T893" s="575"/>
      <c r="U893" s="575"/>
      <c r="V893" s="575"/>
      <c r="W893" s="575"/>
    </row>
    <row r="894" spans="1:23" ht="13.5" customHeight="1">
      <c r="A894" s="575"/>
      <c r="B894" s="575"/>
      <c r="C894" s="575"/>
      <c r="D894" s="575"/>
      <c r="E894" s="575"/>
      <c r="F894" s="5"/>
      <c r="G894" s="5"/>
      <c r="H894" s="575"/>
      <c r="I894" s="622"/>
      <c r="J894" s="575"/>
      <c r="K894" s="575"/>
      <c r="L894" s="575"/>
      <c r="M894" s="575"/>
      <c r="N894" s="575"/>
      <c r="O894" s="575"/>
      <c r="P894" s="575"/>
      <c r="Q894" s="575"/>
      <c r="R894" s="575"/>
      <c r="S894" s="575"/>
      <c r="T894" s="575"/>
      <c r="U894" s="575"/>
      <c r="V894" s="575"/>
      <c r="W894" s="575"/>
    </row>
    <row r="895" spans="1:23" ht="13.5" customHeight="1">
      <c r="A895" s="575"/>
      <c r="B895" s="575"/>
      <c r="C895" s="575"/>
      <c r="D895" s="575"/>
      <c r="E895" s="575"/>
      <c r="F895" s="5"/>
      <c r="G895" s="5"/>
      <c r="H895" s="575"/>
      <c r="I895" s="622"/>
      <c r="J895" s="575"/>
      <c r="K895" s="575"/>
      <c r="L895" s="575"/>
      <c r="M895" s="575"/>
      <c r="N895" s="575"/>
      <c r="O895" s="575"/>
      <c r="P895" s="575"/>
      <c r="Q895" s="575"/>
      <c r="R895" s="575"/>
      <c r="S895" s="575"/>
      <c r="T895" s="575"/>
      <c r="U895" s="575"/>
      <c r="V895" s="575"/>
      <c r="W895" s="575"/>
    </row>
    <row r="896" spans="1:23" ht="13.5" customHeight="1">
      <c r="A896" s="575"/>
      <c r="B896" s="575"/>
      <c r="C896" s="575"/>
      <c r="D896" s="575"/>
      <c r="E896" s="575"/>
      <c r="F896" s="5"/>
      <c r="G896" s="5"/>
      <c r="H896" s="575"/>
      <c r="I896" s="622"/>
      <c r="J896" s="575"/>
      <c r="K896" s="575"/>
      <c r="L896" s="575"/>
      <c r="M896" s="575"/>
      <c r="N896" s="575"/>
      <c r="O896" s="575"/>
      <c r="P896" s="575"/>
      <c r="Q896" s="575"/>
      <c r="R896" s="575"/>
      <c r="S896" s="575"/>
      <c r="T896" s="575"/>
      <c r="U896" s="575"/>
      <c r="V896" s="575"/>
      <c r="W896" s="575"/>
    </row>
    <row r="897" spans="1:23" ht="13.5" customHeight="1">
      <c r="A897" s="575"/>
      <c r="B897" s="575"/>
      <c r="C897" s="575"/>
      <c r="D897" s="575"/>
      <c r="E897" s="575"/>
      <c r="F897" s="5"/>
      <c r="G897" s="5"/>
      <c r="H897" s="575"/>
      <c r="I897" s="622"/>
      <c r="J897" s="575"/>
      <c r="K897" s="575"/>
      <c r="L897" s="575"/>
      <c r="M897" s="575"/>
      <c r="N897" s="575"/>
      <c r="O897" s="575"/>
      <c r="P897" s="575"/>
      <c r="Q897" s="575"/>
      <c r="R897" s="575"/>
      <c r="S897" s="575"/>
      <c r="T897" s="575"/>
      <c r="U897" s="575"/>
      <c r="V897" s="575"/>
      <c r="W897" s="575"/>
    </row>
    <row r="898" spans="1:23" ht="13.5" customHeight="1">
      <c r="A898" s="575"/>
      <c r="B898" s="575"/>
      <c r="C898" s="575"/>
      <c r="D898" s="575"/>
      <c r="E898" s="575"/>
      <c r="F898" s="5"/>
      <c r="G898" s="5"/>
      <c r="H898" s="575"/>
      <c r="I898" s="622"/>
      <c r="J898" s="575"/>
      <c r="K898" s="575"/>
      <c r="L898" s="575"/>
      <c r="M898" s="575"/>
      <c r="N898" s="575"/>
      <c r="O898" s="575"/>
      <c r="P898" s="575"/>
      <c r="Q898" s="575"/>
      <c r="R898" s="575"/>
      <c r="S898" s="575"/>
      <c r="T898" s="575"/>
      <c r="U898" s="575"/>
      <c r="V898" s="575"/>
      <c r="W898" s="575"/>
    </row>
    <row r="899" spans="1:23" ht="13.5" customHeight="1">
      <c r="A899" s="575"/>
      <c r="B899" s="575"/>
      <c r="C899" s="575"/>
      <c r="D899" s="575"/>
      <c r="E899" s="575"/>
      <c r="F899" s="5"/>
      <c r="G899" s="5"/>
      <c r="H899" s="575"/>
      <c r="I899" s="622"/>
      <c r="J899" s="575"/>
      <c r="K899" s="575"/>
      <c r="L899" s="575"/>
      <c r="M899" s="575"/>
      <c r="N899" s="575"/>
      <c r="O899" s="575"/>
      <c r="P899" s="575"/>
      <c r="Q899" s="575"/>
      <c r="R899" s="575"/>
      <c r="S899" s="575"/>
      <c r="T899" s="575"/>
      <c r="U899" s="575"/>
      <c r="V899" s="575"/>
      <c r="W899" s="575"/>
    </row>
    <row r="900" spans="1:23" ht="13.5" customHeight="1">
      <c r="A900" s="575"/>
      <c r="B900" s="575"/>
      <c r="C900" s="575"/>
      <c r="D900" s="575"/>
      <c r="E900" s="575"/>
      <c r="F900" s="5"/>
      <c r="G900" s="5"/>
      <c r="H900" s="575"/>
      <c r="I900" s="622"/>
      <c r="J900" s="575"/>
      <c r="K900" s="575"/>
      <c r="L900" s="575"/>
      <c r="M900" s="575"/>
      <c r="N900" s="575"/>
      <c r="O900" s="575"/>
      <c r="P900" s="575"/>
      <c r="Q900" s="575"/>
      <c r="R900" s="575"/>
      <c r="S900" s="575"/>
      <c r="T900" s="575"/>
      <c r="U900" s="575"/>
      <c r="V900" s="575"/>
      <c r="W900" s="575"/>
    </row>
    <row r="901" spans="1:23" ht="13.5" customHeight="1">
      <c r="A901" s="575"/>
      <c r="B901" s="575"/>
      <c r="C901" s="575"/>
      <c r="D901" s="575"/>
      <c r="E901" s="575"/>
      <c r="F901" s="5"/>
      <c r="G901" s="5"/>
      <c r="H901" s="575"/>
      <c r="I901" s="622"/>
      <c r="J901" s="575"/>
      <c r="K901" s="575"/>
      <c r="L901" s="575"/>
      <c r="M901" s="575"/>
      <c r="N901" s="575"/>
      <c r="O901" s="575"/>
      <c r="P901" s="575"/>
      <c r="Q901" s="575"/>
      <c r="R901" s="575"/>
      <c r="S901" s="575"/>
      <c r="T901" s="575"/>
      <c r="U901" s="575"/>
      <c r="V901" s="575"/>
      <c r="W901" s="575"/>
    </row>
    <row r="902" spans="1:23" ht="13.5" customHeight="1">
      <c r="A902" s="575"/>
      <c r="B902" s="575"/>
      <c r="C902" s="575"/>
      <c r="D902" s="575"/>
      <c r="E902" s="575"/>
      <c r="F902" s="5"/>
      <c r="G902" s="5"/>
      <c r="H902" s="575"/>
      <c r="I902" s="622"/>
      <c r="J902" s="575"/>
      <c r="K902" s="575"/>
      <c r="L902" s="575"/>
      <c r="M902" s="575"/>
      <c r="N902" s="575"/>
      <c r="O902" s="575"/>
      <c r="P902" s="575"/>
      <c r="Q902" s="575"/>
      <c r="R902" s="575"/>
      <c r="S902" s="575"/>
      <c r="T902" s="575"/>
      <c r="U902" s="575"/>
      <c r="V902" s="575"/>
      <c r="W902" s="575"/>
    </row>
    <row r="903" spans="1:23" ht="13.5" customHeight="1">
      <c r="A903" s="575"/>
      <c r="B903" s="575"/>
      <c r="C903" s="575"/>
      <c r="D903" s="575"/>
      <c r="E903" s="575"/>
      <c r="F903" s="5"/>
      <c r="G903" s="5"/>
      <c r="H903" s="575"/>
      <c r="I903" s="622"/>
      <c r="J903" s="575"/>
      <c r="K903" s="575"/>
      <c r="L903" s="575"/>
      <c r="M903" s="575"/>
      <c r="N903" s="575"/>
      <c r="O903" s="575"/>
      <c r="P903" s="575"/>
      <c r="Q903" s="575"/>
      <c r="R903" s="575"/>
      <c r="S903" s="575"/>
      <c r="T903" s="575"/>
      <c r="U903" s="575"/>
      <c r="V903" s="575"/>
      <c r="W903" s="575"/>
    </row>
    <row r="904" spans="1:23" ht="13.5" customHeight="1">
      <c r="A904" s="575"/>
      <c r="B904" s="575"/>
      <c r="C904" s="575"/>
      <c r="D904" s="575"/>
      <c r="E904" s="575"/>
      <c r="F904" s="5"/>
      <c r="G904" s="5"/>
      <c r="H904" s="575"/>
      <c r="I904" s="622"/>
      <c r="J904" s="575"/>
      <c r="K904" s="575"/>
      <c r="L904" s="575"/>
      <c r="M904" s="575"/>
      <c r="N904" s="575"/>
      <c r="O904" s="575"/>
      <c r="P904" s="575"/>
      <c r="Q904" s="575"/>
      <c r="R904" s="575"/>
      <c r="S904" s="575"/>
      <c r="T904" s="575"/>
      <c r="U904" s="575"/>
      <c r="V904" s="575"/>
      <c r="W904" s="575"/>
    </row>
    <row r="905" spans="1:23" ht="13.5" customHeight="1">
      <c r="A905" s="575"/>
      <c r="B905" s="575"/>
      <c r="C905" s="575"/>
      <c r="D905" s="575"/>
      <c r="E905" s="575"/>
      <c r="F905" s="5"/>
      <c r="G905" s="5"/>
      <c r="H905" s="575"/>
      <c r="I905" s="622"/>
      <c r="J905" s="575"/>
      <c r="K905" s="575"/>
      <c r="L905" s="575"/>
      <c r="M905" s="575"/>
      <c r="N905" s="575"/>
      <c r="O905" s="575"/>
      <c r="P905" s="575"/>
      <c r="Q905" s="575"/>
      <c r="R905" s="575"/>
      <c r="S905" s="575"/>
      <c r="T905" s="575"/>
      <c r="U905" s="575"/>
      <c r="V905" s="575"/>
      <c r="W905" s="575"/>
    </row>
    <row r="906" spans="1:23" ht="13.5" customHeight="1">
      <c r="A906" s="575"/>
      <c r="B906" s="575"/>
      <c r="C906" s="575"/>
      <c r="D906" s="575"/>
      <c r="E906" s="575"/>
      <c r="F906" s="5"/>
      <c r="G906" s="5"/>
      <c r="H906" s="575"/>
      <c r="I906" s="622"/>
      <c r="J906" s="575"/>
      <c r="K906" s="575"/>
      <c r="L906" s="575"/>
      <c r="M906" s="575"/>
      <c r="N906" s="575"/>
      <c r="O906" s="575"/>
      <c r="P906" s="575"/>
      <c r="Q906" s="575"/>
      <c r="R906" s="575"/>
      <c r="S906" s="575"/>
      <c r="T906" s="575"/>
      <c r="U906" s="575"/>
      <c r="V906" s="575"/>
      <c r="W906" s="575"/>
    </row>
    <row r="907" spans="1:23" ht="13.5" customHeight="1">
      <c r="A907" s="575"/>
      <c r="B907" s="575"/>
      <c r="C907" s="575"/>
      <c r="D907" s="575"/>
      <c r="E907" s="575"/>
      <c r="F907" s="5"/>
      <c r="G907" s="5"/>
      <c r="H907" s="575"/>
      <c r="I907" s="622"/>
      <c r="J907" s="575"/>
      <c r="K907" s="575"/>
      <c r="L907" s="575"/>
      <c r="M907" s="575"/>
      <c r="N907" s="575"/>
      <c r="O907" s="575"/>
      <c r="P907" s="575"/>
      <c r="Q907" s="575"/>
      <c r="R907" s="575"/>
      <c r="S907" s="575"/>
      <c r="T907" s="575"/>
      <c r="U907" s="575"/>
      <c r="V907" s="575"/>
      <c r="W907" s="575"/>
    </row>
    <row r="908" spans="1:23" ht="13.5" customHeight="1">
      <c r="A908" s="575"/>
      <c r="B908" s="575"/>
      <c r="C908" s="575"/>
      <c r="D908" s="575"/>
      <c r="E908" s="575"/>
      <c r="F908" s="5"/>
      <c r="G908" s="5"/>
      <c r="H908" s="575"/>
      <c r="I908" s="622"/>
      <c r="J908" s="575"/>
      <c r="K908" s="575"/>
      <c r="L908" s="575"/>
      <c r="M908" s="575"/>
      <c r="N908" s="575"/>
      <c r="O908" s="575"/>
      <c r="P908" s="575"/>
      <c r="Q908" s="575"/>
      <c r="R908" s="575"/>
      <c r="S908" s="575"/>
      <c r="T908" s="575"/>
      <c r="U908" s="575"/>
      <c r="V908" s="575"/>
      <c r="W908" s="575"/>
    </row>
    <row r="909" spans="1:23" ht="13.5" customHeight="1">
      <c r="A909" s="575"/>
      <c r="B909" s="575"/>
      <c r="C909" s="575"/>
      <c r="D909" s="575"/>
      <c r="E909" s="575"/>
      <c r="F909" s="5"/>
      <c r="G909" s="5"/>
      <c r="H909" s="575"/>
      <c r="I909" s="622"/>
      <c r="J909" s="575"/>
      <c r="K909" s="575"/>
      <c r="L909" s="575"/>
      <c r="M909" s="575"/>
      <c r="N909" s="575"/>
      <c r="O909" s="575"/>
      <c r="P909" s="575"/>
      <c r="Q909" s="575"/>
      <c r="R909" s="575"/>
      <c r="S909" s="575"/>
      <c r="T909" s="575"/>
      <c r="U909" s="575"/>
      <c r="V909" s="575"/>
      <c r="W909" s="575"/>
    </row>
    <row r="910" spans="1:23" ht="13.5" customHeight="1">
      <c r="A910" s="575"/>
      <c r="B910" s="575"/>
      <c r="C910" s="575"/>
      <c r="D910" s="575"/>
      <c r="E910" s="575"/>
      <c r="F910" s="5"/>
      <c r="G910" s="5"/>
      <c r="H910" s="575"/>
      <c r="I910" s="622"/>
      <c r="J910" s="575"/>
      <c r="K910" s="575"/>
      <c r="L910" s="575"/>
      <c r="M910" s="575"/>
      <c r="N910" s="575"/>
      <c r="O910" s="575"/>
      <c r="P910" s="575"/>
      <c r="Q910" s="575"/>
      <c r="R910" s="575"/>
      <c r="S910" s="575"/>
      <c r="T910" s="575"/>
      <c r="U910" s="575"/>
      <c r="V910" s="575"/>
      <c r="W910" s="575"/>
    </row>
    <row r="911" spans="1:23" ht="13.5" customHeight="1">
      <c r="A911" s="575"/>
      <c r="B911" s="575"/>
      <c r="C911" s="575"/>
      <c r="D911" s="575"/>
      <c r="E911" s="575"/>
      <c r="F911" s="5"/>
      <c r="G911" s="5"/>
      <c r="H911" s="575"/>
      <c r="I911" s="622"/>
      <c r="J911" s="575"/>
      <c r="K911" s="575"/>
      <c r="L911" s="575"/>
      <c r="M911" s="575"/>
      <c r="N911" s="575"/>
      <c r="O911" s="575"/>
      <c r="P911" s="575"/>
      <c r="Q911" s="575"/>
      <c r="R911" s="575"/>
      <c r="S911" s="575"/>
      <c r="T911" s="575"/>
      <c r="U911" s="575"/>
      <c r="V911" s="575"/>
      <c r="W911" s="575"/>
    </row>
    <row r="912" spans="1:23" ht="13.5" customHeight="1">
      <c r="A912" s="575"/>
      <c r="B912" s="575"/>
      <c r="C912" s="575"/>
      <c r="D912" s="575"/>
      <c r="E912" s="575"/>
      <c r="F912" s="5"/>
      <c r="G912" s="5"/>
      <c r="H912" s="575"/>
      <c r="I912" s="622"/>
      <c r="J912" s="575"/>
      <c r="K912" s="575"/>
      <c r="L912" s="575"/>
      <c r="M912" s="575"/>
      <c r="N912" s="575"/>
      <c r="O912" s="575"/>
      <c r="P912" s="575"/>
      <c r="Q912" s="575"/>
      <c r="R912" s="575"/>
      <c r="S912" s="575"/>
      <c r="T912" s="575"/>
      <c r="U912" s="575"/>
      <c r="V912" s="575"/>
      <c r="W912" s="575"/>
    </row>
    <row r="913" spans="1:23" ht="13.5" customHeight="1">
      <c r="A913" s="575"/>
      <c r="B913" s="575"/>
      <c r="C913" s="575"/>
      <c r="D913" s="575"/>
      <c r="E913" s="575"/>
      <c r="F913" s="5"/>
      <c r="G913" s="5"/>
      <c r="H913" s="575"/>
      <c r="I913" s="622"/>
      <c r="J913" s="575"/>
      <c r="K913" s="575"/>
      <c r="L913" s="575"/>
      <c r="M913" s="575"/>
      <c r="N913" s="575"/>
      <c r="O913" s="575"/>
      <c r="P913" s="575"/>
      <c r="Q913" s="575"/>
      <c r="R913" s="575"/>
      <c r="S913" s="575"/>
      <c r="T913" s="575"/>
      <c r="U913" s="575"/>
      <c r="V913" s="575"/>
      <c r="W913" s="575"/>
    </row>
    <row r="914" spans="1:23" ht="13.5" customHeight="1">
      <c r="A914" s="575"/>
      <c r="B914" s="575"/>
      <c r="C914" s="575"/>
      <c r="D914" s="575"/>
      <c r="E914" s="575"/>
      <c r="F914" s="5"/>
      <c r="G914" s="5"/>
      <c r="H914" s="575"/>
      <c r="I914" s="622"/>
      <c r="J914" s="575"/>
      <c r="K914" s="575"/>
      <c r="L914" s="575"/>
      <c r="M914" s="575"/>
      <c r="N914" s="575"/>
      <c r="O914" s="575"/>
      <c r="P914" s="575"/>
      <c r="Q914" s="575"/>
      <c r="R914" s="575"/>
      <c r="S914" s="575"/>
      <c r="T914" s="575"/>
      <c r="U914" s="575"/>
      <c r="V914" s="575"/>
      <c r="W914" s="575"/>
    </row>
    <row r="915" spans="1:23" ht="13.5" customHeight="1">
      <c r="A915" s="575"/>
      <c r="B915" s="575"/>
      <c r="C915" s="575"/>
      <c r="D915" s="575"/>
      <c r="E915" s="575"/>
      <c r="F915" s="5"/>
      <c r="G915" s="5"/>
      <c r="H915" s="575"/>
      <c r="I915" s="622"/>
      <c r="J915" s="575"/>
      <c r="K915" s="575"/>
      <c r="L915" s="575"/>
      <c r="M915" s="575"/>
      <c r="N915" s="575"/>
      <c r="O915" s="575"/>
      <c r="P915" s="575"/>
      <c r="Q915" s="575"/>
      <c r="R915" s="575"/>
      <c r="S915" s="575"/>
      <c r="T915" s="575"/>
      <c r="U915" s="575"/>
      <c r="V915" s="575"/>
      <c r="W915" s="575"/>
    </row>
    <row r="916" spans="1:23" ht="13.5" customHeight="1">
      <c r="A916" s="575"/>
      <c r="B916" s="575"/>
      <c r="C916" s="575"/>
      <c r="D916" s="575"/>
      <c r="E916" s="575"/>
      <c r="F916" s="5"/>
      <c r="G916" s="5"/>
      <c r="H916" s="575"/>
      <c r="I916" s="622"/>
      <c r="J916" s="575"/>
      <c r="K916" s="575"/>
      <c r="L916" s="575"/>
      <c r="M916" s="575"/>
      <c r="N916" s="575"/>
      <c r="O916" s="575"/>
      <c r="P916" s="575"/>
      <c r="Q916" s="575"/>
      <c r="R916" s="575"/>
      <c r="S916" s="575"/>
      <c r="T916" s="575"/>
      <c r="U916" s="575"/>
      <c r="V916" s="575"/>
      <c r="W916" s="575"/>
    </row>
    <row r="917" spans="1:23" ht="13.5" customHeight="1">
      <c r="A917" s="575"/>
      <c r="B917" s="575"/>
      <c r="C917" s="575"/>
      <c r="D917" s="575"/>
      <c r="E917" s="575"/>
      <c r="F917" s="5"/>
      <c r="G917" s="5"/>
      <c r="H917" s="575"/>
      <c r="I917" s="622"/>
      <c r="J917" s="575"/>
      <c r="K917" s="575"/>
      <c r="L917" s="575"/>
      <c r="M917" s="575"/>
      <c r="N917" s="575"/>
      <c r="O917" s="575"/>
      <c r="P917" s="575"/>
      <c r="Q917" s="575"/>
      <c r="R917" s="575"/>
      <c r="S917" s="575"/>
      <c r="T917" s="575"/>
      <c r="U917" s="575"/>
      <c r="V917" s="575"/>
      <c r="W917" s="575"/>
    </row>
    <row r="918" spans="1:23" ht="13.5" customHeight="1">
      <c r="A918" s="575"/>
      <c r="B918" s="575"/>
      <c r="C918" s="575"/>
      <c r="D918" s="575"/>
      <c r="E918" s="575"/>
      <c r="F918" s="5"/>
      <c r="G918" s="5"/>
      <c r="H918" s="575"/>
      <c r="I918" s="622"/>
      <c r="J918" s="575"/>
      <c r="K918" s="575"/>
      <c r="L918" s="575"/>
      <c r="M918" s="575"/>
      <c r="N918" s="575"/>
      <c r="O918" s="575"/>
      <c r="P918" s="575"/>
      <c r="Q918" s="575"/>
      <c r="R918" s="575"/>
      <c r="S918" s="575"/>
      <c r="T918" s="575"/>
      <c r="U918" s="575"/>
      <c r="V918" s="575"/>
      <c r="W918" s="575"/>
    </row>
    <row r="919" spans="1:23" ht="13.5" customHeight="1">
      <c r="A919" s="575"/>
      <c r="B919" s="575"/>
      <c r="C919" s="575"/>
      <c r="D919" s="575"/>
      <c r="E919" s="575"/>
      <c r="F919" s="5"/>
      <c r="G919" s="5"/>
      <c r="H919" s="575"/>
      <c r="I919" s="622"/>
      <c r="J919" s="575"/>
      <c r="K919" s="575"/>
      <c r="L919" s="575"/>
      <c r="M919" s="575"/>
      <c r="N919" s="575"/>
      <c r="O919" s="575"/>
      <c r="P919" s="575"/>
      <c r="Q919" s="575"/>
      <c r="R919" s="575"/>
      <c r="S919" s="575"/>
      <c r="T919" s="575"/>
      <c r="U919" s="575"/>
      <c r="V919" s="575"/>
      <c r="W919" s="575"/>
    </row>
    <row r="920" spans="1:23" ht="13.5" customHeight="1">
      <c r="A920" s="575"/>
      <c r="B920" s="575"/>
      <c r="C920" s="575"/>
      <c r="D920" s="575"/>
      <c r="E920" s="575"/>
      <c r="F920" s="5"/>
      <c r="G920" s="5"/>
      <c r="H920" s="575"/>
      <c r="I920" s="622"/>
      <c r="J920" s="575"/>
      <c r="K920" s="575"/>
      <c r="L920" s="575"/>
      <c r="M920" s="575"/>
      <c r="N920" s="575"/>
      <c r="O920" s="575"/>
      <c r="P920" s="575"/>
      <c r="Q920" s="575"/>
      <c r="R920" s="575"/>
      <c r="S920" s="575"/>
      <c r="T920" s="575"/>
      <c r="U920" s="575"/>
      <c r="V920" s="575"/>
      <c r="W920" s="575"/>
    </row>
    <row r="921" spans="1:23" ht="13.5" customHeight="1">
      <c r="A921" s="575"/>
      <c r="B921" s="575"/>
      <c r="C921" s="575"/>
      <c r="D921" s="575"/>
      <c r="E921" s="575"/>
      <c r="F921" s="5"/>
      <c r="G921" s="5"/>
      <c r="H921" s="575"/>
      <c r="I921" s="622"/>
      <c r="J921" s="575"/>
      <c r="K921" s="575"/>
      <c r="L921" s="575"/>
      <c r="M921" s="575"/>
      <c r="N921" s="575"/>
      <c r="O921" s="575"/>
      <c r="P921" s="575"/>
      <c r="Q921" s="575"/>
      <c r="R921" s="575"/>
      <c r="S921" s="575"/>
      <c r="T921" s="575"/>
      <c r="U921" s="575"/>
      <c r="V921" s="575"/>
      <c r="W921" s="575"/>
    </row>
    <row r="922" spans="1:23" ht="13.5" customHeight="1">
      <c r="A922" s="575"/>
      <c r="B922" s="575"/>
      <c r="C922" s="575"/>
      <c r="D922" s="575"/>
      <c r="E922" s="575"/>
      <c r="F922" s="5"/>
      <c r="G922" s="5"/>
      <c r="H922" s="575"/>
      <c r="I922" s="622"/>
      <c r="J922" s="575"/>
      <c r="K922" s="575"/>
      <c r="L922" s="575"/>
      <c r="M922" s="575"/>
      <c r="N922" s="575"/>
      <c r="O922" s="575"/>
      <c r="P922" s="575"/>
      <c r="Q922" s="575"/>
      <c r="R922" s="575"/>
      <c r="S922" s="575"/>
      <c r="T922" s="575"/>
      <c r="U922" s="575"/>
      <c r="V922" s="575"/>
      <c r="W922" s="575"/>
    </row>
    <row r="923" spans="1:23" ht="13.5" customHeight="1">
      <c r="A923" s="575"/>
      <c r="B923" s="575"/>
      <c r="C923" s="575"/>
      <c r="D923" s="575"/>
      <c r="E923" s="575"/>
      <c r="F923" s="5"/>
      <c r="G923" s="5"/>
      <c r="H923" s="575"/>
      <c r="I923" s="622"/>
      <c r="J923" s="575"/>
      <c r="K923" s="575"/>
      <c r="L923" s="575"/>
      <c r="M923" s="575"/>
      <c r="N923" s="575"/>
      <c r="O923" s="575"/>
      <c r="P923" s="575"/>
      <c r="Q923" s="575"/>
      <c r="R923" s="575"/>
      <c r="S923" s="575"/>
      <c r="T923" s="575"/>
      <c r="U923" s="575"/>
      <c r="V923" s="575"/>
      <c r="W923" s="575"/>
    </row>
    <row r="924" spans="1:23" ht="13.5" customHeight="1">
      <c r="A924" s="575"/>
      <c r="B924" s="575"/>
      <c r="C924" s="575"/>
      <c r="D924" s="575"/>
      <c r="E924" s="575"/>
      <c r="F924" s="5"/>
      <c r="G924" s="5"/>
      <c r="H924" s="575"/>
      <c r="I924" s="622"/>
      <c r="J924" s="575"/>
      <c r="K924" s="575"/>
      <c r="L924" s="575"/>
      <c r="M924" s="575"/>
      <c r="N924" s="575"/>
      <c r="O924" s="575"/>
      <c r="P924" s="575"/>
      <c r="Q924" s="575"/>
      <c r="R924" s="575"/>
      <c r="S924" s="575"/>
      <c r="T924" s="575"/>
      <c r="U924" s="575"/>
      <c r="V924" s="575"/>
      <c r="W924" s="575"/>
    </row>
    <row r="925" spans="1:23" ht="13.5" customHeight="1">
      <c r="A925" s="575"/>
      <c r="B925" s="575"/>
      <c r="C925" s="575"/>
      <c r="D925" s="575"/>
      <c r="E925" s="575"/>
      <c r="F925" s="5"/>
      <c r="G925" s="5"/>
      <c r="H925" s="575"/>
      <c r="I925" s="622"/>
      <c r="J925" s="575"/>
      <c r="K925" s="575"/>
      <c r="L925" s="575"/>
      <c r="M925" s="575"/>
      <c r="N925" s="575"/>
      <c r="O925" s="575"/>
      <c r="P925" s="575"/>
      <c r="Q925" s="575"/>
      <c r="R925" s="575"/>
      <c r="S925" s="575"/>
      <c r="T925" s="575"/>
      <c r="U925" s="575"/>
      <c r="V925" s="575"/>
      <c r="W925" s="575"/>
    </row>
    <row r="926" spans="1:23" ht="13.5" customHeight="1">
      <c r="A926" s="575"/>
      <c r="B926" s="575"/>
      <c r="C926" s="575"/>
      <c r="D926" s="575"/>
      <c r="E926" s="575"/>
      <c r="F926" s="5"/>
      <c r="G926" s="5"/>
      <c r="H926" s="575"/>
      <c r="I926" s="622"/>
      <c r="J926" s="575"/>
      <c r="K926" s="575"/>
      <c r="L926" s="575"/>
      <c r="M926" s="575"/>
      <c r="N926" s="575"/>
      <c r="O926" s="575"/>
      <c r="P926" s="575"/>
      <c r="Q926" s="575"/>
      <c r="R926" s="575"/>
      <c r="S926" s="575"/>
      <c r="T926" s="575"/>
      <c r="U926" s="575"/>
      <c r="V926" s="575"/>
      <c r="W926" s="575"/>
    </row>
    <row r="927" spans="1:23" ht="13.5" customHeight="1">
      <c r="A927" s="575"/>
      <c r="B927" s="575"/>
      <c r="C927" s="575"/>
      <c r="D927" s="575"/>
      <c r="E927" s="575"/>
      <c r="F927" s="5"/>
      <c r="G927" s="5"/>
      <c r="H927" s="575"/>
      <c r="I927" s="622"/>
      <c r="J927" s="575"/>
      <c r="K927" s="575"/>
      <c r="L927" s="575"/>
      <c r="M927" s="575"/>
      <c r="N927" s="575"/>
      <c r="O927" s="575"/>
      <c r="P927" s="575"/>
      <c r="Q927" s="575"/>
      <c r="R927" s="575"/>
      <c r="S927" s="575"/>
      <c r="T927" s="575"/>
      <c r="U927" s="575"/>
      <c r="V927" s="575"/>
      <c r="W927" s="575"/>
    </row>
    <row r="928" spans="1:23" ht="13.5" customHeight="1">
      <c r="A928" s="575"/>
      <c r="B928" s="575"/>
      <c r="C928" s="575"/>
      <c r="D928" s="575"/>
      <c r="E928" s="575"/>
      <c r="F928" s="5"/>
      <c r="G928" s="5"/>
      <c r="H928" s="575"/>
      <c r="I928" s="622"/>
      <c r="J928" s="575"/>
      <c r="K928" s="575"/>
      <c r="L928" s="575"/>
      <c r="M928" s="575"/>
      <c r="N928" s="575"/>
      <c r="O928" s="575"/>
      <c r="P928" s="575"/>
      <c r="Q928" s="575"/>
      <c r="R928" s="575"/>
      <c r="S928" s="575"/>
      <c r="T928" s="575"/>
      <c r="U928" s="575"/>
      <c r="V928" s="575"/>
      <c r="W928" s="575"/>
    </row>
    <row r="929" spans="1:23" ht="13.5" customHeight="1">
      <c r="A929" s="575"/>
      <c r="B929" s="575"/>
      <c r="C929" s="575"/>
      <c r="D929" s="575"/>
      <c r="E929" s="575"/>
      <c r="F929" s="5"/>
      <c r="G929" s="5"/>
      <c r="H929" s="575"/>
      <c r="I929" s="622"/>
      <c r="J929" s="575"/>
      <c r="K929" s="575"/>
      <c r="L929" s="575"/>
      <c r="M929" s="575"/>
      <c r="N929" s="575"/>
      <c r="O929" s="575"/>
      <c r="P929" s="575"/>
      <c r="Q929" s="575"/>
      <c r="R929" s="575"/>
      <c r="S929" s="575"/>
      <c r="T929" s="575"/>
      <c r="U929" s="575"/>
      <c r="V929" s="575"/>
      <c r="W929" s="575"/>
    </row>
    <row r="930" spans="1:23" ht="13.5" customHeight="1">
      <c r="A930" s="575"/>
      <c r="B930" s="575"/>
      <c r="C930" s="575"/>
      <c r="D930" s="575"/>
      <c r="E930" s="575"/>
      <c r="F930" s="5"/>
      <c r="G930" s="5"/>
      <c r="H930" s="575"/>
      <c r="I930" s="622"/>
      <c r="J930" s="575"/>
      <c r="K930" s="575"/>
      <c r="L930" s="575"/>
      <c r="M930" s="575"/>
      <c r="N930" s="575"/>
      <c r="O930" s="575"/>
      <c r="P930" s="575"/>
      <c r="Q930" s="575"/>
      <c r="R930" s="575"/>
      <c r="S930" s="575"/>
      <c r="T930" s="575"/>
      <c r="U930" s="575"/>
      <c r="V930" s="575"/>
      <c r="W930" s="575"/>
    </row>
    <row r="931" spans="1:23" ht="13.5" customHeight="1">
      <c r="A931" s="575"/>
      <c r="B931" s="575"/>
      <c r="C931" s="575"/>
      <c r="D931" s="575"/>
      <c r="E931" s="575"/>
      <c r="F931" s="5"/>
      <c r="G931" s="5"/>
      <c r="H931" s="575"/>
      <c r="I931" s="622"/>
      <c r="J931" s="575"/>
      <c r="K931" s="575"/>
      <c r="L931" s="575"/>
      <c r="M931" s="575"/>
      <c r="N931" s="575"/>
      <c r="O931" s="575"/>
      <c r="P931" s="575"/>
      <c r="Q931" s="575"/>
      <c r="R931" s="575"/>
      <c r="S931" s="575"/>
      <c r="T931" s="575"/>
      <c r="U931" s="575"/>
      <c r="V931" s="575"/>
      <c r="W931" s="575"/>
    </row>
    <row r="932" spans="1:23" ht="13.5" customHeight="1">
      <c r="A932" s="575"/>
      <c r="B932" s="575"/>
      <c r="C932" s="575"/>
      <c r="D932" s="575"/>
      <c r="E932" s="575"/>
      <c r="F932" s="5"/>
      <c r="G932" s="5"/>
      <c r="H932" s="575"/>
      <c r="I932" s="622"/>
      <c r="J932" s="575"/>
      <c r="K932" s="575"/>
      <c r="L932" s="575"/>
      <c r="M932" s="575"/>
      <c r="N932" s="575"/>
      <c r="O932" s="575"/>
      <c r="P932" s="575"/>
      <c r="Q932" s="575"/>
      <c r="R932" s="575"/>
      <c r="S932" s="575"/>
      <c r="T932" s="575"/>
      <c r="U932" s="575"/>
      <c r="V932" s="575"/>
      <c r="W932" s="575"/>
    </row>
    <row r="933" spans="1:23" ht="13.5" customHeight="1">
      <c r="A933" s="575"/>
      <c r="B933" s="575"/>
      <c r="C933" s="575"/>
      <c r="D933" s="575"/>
      <c r="E933" s="575"/>
      <c r="F933" s="5"/>
      <c r="G933" s="5"/>
      <c r="H933" s="575"/>
      <c r="I933" s="622"/>
      <c r="J933" s="575"/>
      <c r="K933" s="575"/>
      <c r="L933" s="575"/>
      <c r="M933" s="575"/>
      <c r="N933" s="575"/>
      <c r="O933" s="575"/>
      <c r="P933" s="575"/>
      <c r="Q933" s="575"/>
      <c r="R933" s="575"/>
      <c r="S933" s="575"/>
      <c r="T933" s="575"/>
      <c r="U933" s="575"/>
      <c r="V933" s="575"/>
      <c r="W933" s="575"/>
    </row>
    <row r="934" spans="1:23" ht="13.5" customHeight="1">
      <c r="A934" s="575"/>
      <c r="B934" s="575"/>
      <c r="C934" s="575"/>
      <c r="D934" s="575"/>
      <c r="E934" s="575"/>
      <c r="F934" s="5"/>
      <c r="G934" s="5"/>
      <c r="H934" s="575"/>
      <c r="I934" s="622"/>
      <c r="J934" s="575"/>
      <c r="K934" s="575"/>
      <c r="L934" s="575"/>
      <c r="M934" s="575"/>
      <c r="N934" s="575"/>
      <c r="O934" s="575"/>
      <c r="P934" s="575"/>
      <c r="Q934" s="575"/>
      <c r="R934" s="575"/>
      <c r="S934" s="575"/>
      <c r="T934" s="575"/>
      <c r="U934" s="575"/>
      <c r="V934" s="575"/>
      <c r="W934" s="575"/>
    </row>
    <row r="935" spans="1:23" ht="13.5" customHeight="1">
      <c r="A935" s="575"/>
      <c r="B935" s="575"/>
      <c r="C935" s="575"/>
      <c r="D935" s="575"/>
      <c r="E935" s="575"/>
      <c r="F935" s="5"/>
      <c r="G935" s="5"/>
      <c r="H935" s="575"/>
      <c r="I935" s="622"/>
      <c r="J935" s="575"/>
      <c r="K935" s="575"/>
      <c r="L935" s="575"/>
      <c r="M935" s="575"/>
      <c r="N935" s="575"/>
      <c r="O935" s="575"/>
      <c r="P935" s="575"/>
      <c r="Q935" s="575"/>
      <c r="R935" s="575"/>
      <c r="S935" s="575"/>
      <c r="T935" s="575"/>
      <c r="U935" s="575"/>
      <c r="V935" s="575"/>
      <c r="W935" s="575"/>
    </row>
    <row r="936" spans="1:23" ht="13.5" customHeight="1">
      <c r="A936" s="575"/>
      <c r="B936" s="575"/>
      <c r="C936" s="575"/>
      <c r="D936" s="575"/>
      <c r="E936" s="575"/>
      <c r="F936" s="5"/>
      <c r="G936" s="5"/>
      <c r="H936" s="575"/>
      <c r="I936" s="622"/>
      <c r="J936" s="575"/>
      <c r="K936" s="575"/>
      <c r="L936" s="575"/>
      <c r="M936" s="575"/>
      <c r="N936" s="575"/>
      <c r="O936" s="575"/>
      <c r="P936" s="575"/>
      <c r="Q936" s="575"/>
      <c r="R936" s="575"/>
      <c r="S936" s="575"/>
      <c r="T936" s="575"/>
      <c r="U936" s="575"/>
      <c r="V936" s="575"/>
      <c r="W936" s="575"/>
    </row>
    <row r="937" spans="1:23" ht="13.5" customHeight="1">
      <c r="A937" s="575"/>
      <c r="B937" s="575"/>
      <c r="C937" s="575"/>
      <c r="D937" s="575"/>
      <c r="E937" s="575"/>
      <c r="F937" s="5"/>
      <c r="G937" s="5"/>
      <c r="H937" s="575"/>
      <c r="I937" s="622"/>
      <c r="J937" s="575"/>
      <c r="K937" s="575"/>
      <c r="L937" s="575"/>
      <c r="M937" s="575"/>
      <c r="N937" s="575"/>
      <c r="O937" s="575"/>
      <c r="P937" s="575"/>
      <c r="Q937" s="575"/>
      <c r="R937" s="575"/>
      <c r="S937" s="575"/>
      <c r="T937" s="575"/>
      <c r="U937" s="575"/>
      <c r="V937" s="575"/>
      <c r="W937" s="575"/>
    </row>
    <row r="938" spans="1:23" ht="13.5" customHeight="1">
      <c r="A938" s="575"/>
      <c r="B938" s="575"/>
      <c r="C938" s="575"/>
      <c r="D938" s="575"/>
      <c r="E938" s="575"/>
      <c r="F938" s="5"/>
      <c r="G938" s="5"/>
      <c r="H938" s="575"/>
      <c r="I938" s="622"/>
      <c r="J938" s="575"/>
      <c r="K938" s="575"/>
      <c r="L938" s="575"/>
      <c r="M938" s="575"/>
      <c r="N938" s="575"/>
      <c r="O938" s="575"/>
      <c r="P938" s="575"/>
      <c r="Q938" s="575"/>
      <c r="R938" s="575"/>
      <c r="S938" s="575"/>
      <c r="T938" s="575"/>
      <c r="U938" s="575"/>
      <c r="V938" s="575"/>
      <c r="W938" s="575"/>
    </row>
    <row r="939" spans="1:23" ht="13.5" customHeight="1">
      <c r="A939" s="575"/>
      <c r="B939" s="575"/>
      <c r="C939" s="575"/>
      <c r="D939" s="575"/>
      <c r="E939" s="575"/>
      <c r="F939" s="5"/>
      <c r="G939" s="5"/>
      <c r="H939" s="575"/>
      <c r="I939" s="622"/>
      <c r="J939" s="575"/>
      <c r="K939" s="575"/>
      <c r="L939" s="575"/>
      <c r="M939" s="575"/>
      <c r="N939" s="575"/>
      <c r="O939" s="575"/>
      <c r="P939" s="575"/>
      <c r="Q939" s="575"/>
      <c r="R939" s="575"/>
      <c r="S939" s="575"/>
      <c r="T939" s="575"/>
      <c r="U939" s="575"/>
      <c r="V939" s="575"/>
      <c r="W939" s="575"/>
    </row>
    <row r="940" spans="1:23" ht="13.5" customHeight="1">
      <c r="A940" s="575"/>
      <c r="B940" s="575"/>
      <c r="C940" s="575"/>
      <c r="D940" s="575"/>
      <c r="E940" s="575"/>
      <c r="F940" s="5"/>
      <c r="G940" s="5"/>
      <c r="H940" s="575"/>
      <c r="I940" s="622"/>
      <c r="J940" s="575"/>
      <c r="K940" s="575"/>
      <c r="L940" s="575"/>
      <c r="M940" s="575"/>
      <c r="N940" s="575"/>
      <c r="O940" s="575"/>
      <c r="P940" s="575"/>
      <c r="Q940" s="575"/>
      <c r="R940" s="575"/>
      <c r="S940" s="575"/>
      <c r="T940" s="575"/>
      <c r="U940" s="575"/>
      <c r="V940" s="575"/>
      <c r="W940" s="575"/>
    </row>
    <row r="941" spans="1:23" ht="13.5" customHeight="1">
      <c r="A941" s="575"/>
      <c r="B941" s="575"/>
      <c r="C941" s="575"/>
      <c r="D941" s="575"/>
      <c r="E941" s="575"/>
      <c r="F941" s="5"/>
      <c r="G941" s="5"/>
      <c r="H941" s="575"/>
      <c r="I941" s="622"/>
      <c r="J941" s="575"/>
      <c r="K941" s="575"/>
      <c r="L941" s="575"/>
      <c r="M941" s="575"/>
      <c r="N941" s="575"/>
      <c r="O941" s="575"/>
      <c r="P941" s="575"/>
      <c r="Q941" s="575"/>
      <c r="R941" s="575"/>
      <c r="S941" s="575"/>
      <c r="T941" s="575"/>
      <c r="U941" s="575"/>
      <c r="V941" s="575"/>
      <c r="W941" s="575"/>
    </row>
    <row r="942" spans="1:23" ht="13.5" customHeight="1">
      <c r="A942" s="575"/>
      <c r="B942" s="575"/>
      <c r="C942" s="575"/>
      <c r="D942" s="575"/>
      <c r="E942" s="575"/>
      <c r="F942" s="5"/>
      <c r="G942" s="5"/>
      <c r="H942" s="575"/>
      <c r="I942" s="622"/>
      <c r="J942" s="575"/>
      <c r="K942" s="575"/>
      <c r="L942" s="575"/>
      <c r="M942" s="575"/>
      <c r="N942" s="575"/>
      <c r="O942" s="575"/>
      <c r="P942" s="575"/>
      <c r="Q942" s="575"/>
      <c r="R942" s="575"/>
      <c r="S942" s="575"/>
      <c r="T942" s="575"/>
      <c r="U942" s="575"/>
      <c r="V942" s="575"/>
      <c r="W942" s="575"/>
    </row>
    <row r="943" spans="1:23" ht="13.5" customHeight="1">
      <c r="A943" s="575"/>
      <c r="B943" s="575"/>
      <c r="C943" s="575"/>
      <c r="D943" s="575"/>
      <c r="E943" s="575"/>
      <c r="F943" s="5"/>
      <c r="G943" s="5"/>
      <c r="H943" s="575"/>
      <c r="I943" s="622"/>
      <c r="J943" s="575"/>
      <c r="K943" s="575"/>
      <c r="L943" s="575"/>
      <c r="M943" s="575"/>
      <c r="N943" s="575"/>
      <c r="O943" s="575"/>
      <c r="P943" s="575"/>
      <c r="Q943" s="575"/>
      <c r="R943" s="575"/>
      <c r="S943" s="575"/>
      <c r="T943" s="575"/>
      <c r="U943" s="575"/>
      <c r="V943" s="575"/>
      <c r="W943" s="575"/>
    </row>
    <row r="944" spans="1:23" ht="13.5" customHeight="1">
      <c r="A944" s="575"/>
      <c r="B944" s="575"/>
      <c r="C944" s="575"/>
      <c r="D944" s="575"/>
      <c r="E944" s="575"/>
      <c r="F944" s="5"/>
      <c r="G944" s="5"/>
      <c r="H944" s="575"/>
      <c r="I944" s="622"/>
      <c r="J944" s="575"/>
      <c r="K944" s="575"/>
      <c r="L944" s="575"/>
      <c r="M944" s="575"/>
      <c r="N944" s="575"/>
      <c r="O944" s="575"/>
      <c r="P944" s="575"/>
      <c r="Q944" s="575"/>
      <c r="R944" s="575"/>
      <c r="S944" s="575"/>
      <c r="T944" s="575"/>
      <c r="U944" s="575"/>
      <c r="V944" s="575"/>
      <c r="W944" s="575"/>
    </row>
    <row r="945" spans="1:23" ht="13.5" customHeight="1">
      <c r="A945" s="575"/>
      <c r="B945" s="575"/>
      <c r="C945" s="575"/>
      <c r="D945" s="575"/>
      <c r="E945" s="575"/>
      <c r="F945" s="5"/>
      <c r="G945" s="5"/>
      <c r="H945" s="575"/>
      <c r="I945" s="622"/>
      <c r="J945" s="575"/>
      <c r="K945" s="575"/>
      <c r="L945" s="575"/>
      <c r="M945" s="575"/>
      <c r="N945" s="575"/>
      <c r="O945" s="575"/>
      <c r="P945" s="575"/>
      <c r="Q945" s="575"/>
      <c r="R945" s="575"/>
      <c r="S945" s="575"/>
      <c r="T945" s="575"/>
      <c r="U945" s="575"/>
      <c r="V945" s="575"/>
      <c r="W945" s="575"/>
    </row>
    <row r="946" spans="1:23" ht="13.5" customHeight="1">
      <c r="A946" s="575"/>
      <c r="B946" s="575"/>
      <c r="C946" s="575"/>
      <c r="D946" s="575"/>
      <c r="E946" s="575"/>
      <c r="F946" s="5"/>
      <c r="G946" s="5"/>
      <c r="H946" s="575"/>
      <c r="I946" s="622"/>
      <c r="J946" s="575"/>
      <c r="K946" s="575"/>
      <c r="L946" s="575"/>
      <c r="M946" s="575"/>
      <c r="N946" s="575"/>
      <c r="O946" s="575"/>
      <c r="P946" s="575"/>
      <c r="Q946" s="575"/>
      <c r="R946" s="575"/>
      <c r="S946" s="575"/>
      <c r="T946" s="575"/>
      <c r="U946" s="575"/>
      <c r="V946" s="575"/>
      <c r="W946" s="575"/>
    </row>
    <row r="947" spans="1:23" ht="13.5" customHeight="1">
      <c r="A947" s="575"/>
      <c r="B947" s="575"/>
      <c r="C947" s="575"/>
      <c r="D947" s="575"/>
      <c r="E947" s="575"/>
      <c r="F947" s="5"/>
      <c r="G947" s="5"/>
      <c r="H947" s="575"/>
      <c r="I947" s="622"/>
      <c r="J947" s="575"/>
      <c r="K947" s="575"/>
      <c r="L947" s="575"/>
      <c r="M947" s="575"/>
      <c r="N947" s="575"/>
      <c r="O947" s="575"/>
      <c r="P947" s="575"/>
      <c r="Q947" s="575"/>
      <c r="R947" s="575"/>
      <c r="S947" s="575"/>
      <c r="T947" s="575"/>
      <c r="U947" s="575"/>
      <c r="V947" s="575"/>
      <c r="W947" s="575"/>
    </row>
    <row r="948" spans="1:23" ht="13.5" customHeight="1">
      <c r="A948" s="575"/>
      <c r="B948" s="575"/>
      <c r="C948" s="575"/>
      <c r="D948" s="575"/>
      <c r="E948" s="575"/>
      <c r="F948" s="5"/>
      <c r="G948" s="5"/>
      <c r="H948" s="575"/>
      <c r="I948" s="622"/>
      <c r="J948" s="575"/>
      <c r="K948" s="575"/>
      <c r="L948" s="575"/>
      <c r="M948" s="575"/>
      <c r="N948" s="575"/>
      <c r="O948" s="575"/>
      <c r="P948" s="575"/>
      <c r="Q948" s="575"/>
      <c r="R948" s="575"/>
      <c r="S948" s="575"/>
      <c r="T948" s="575"/>
      <c r="U948" s="575"/>
      <c r="V948" s="575"/>
      <c r="W948" s="575"/>
    </row>
    <row r="949" spans="1:23" ht="13.5" customHeight="1">
      <c r="A949" s="575"/>
      <c r="B949" s="575"/>
      <c r="C949" s="575"/>
      <c r="D949" s="575"/>
      <c r="E949" s="575"/>
      <c r="F949" s="5"/>
      <c r="G949" s="5"/>
      <c r="H949" s="575"/>
      <c r="I949" s="622"/>
      <c r="J949" s="575"/>
      <c r="K949" s="575"/>
      <c r="L949" s="575"/>
      <c r="M949" s="575"/>
      <c r="N949" s="575"/>
      <c r="O949" s="575"/>
      <c r="P949" s="575"/>
      <c r="Q949" s="575"/>
      <c r="R949" s="575"/>
      <c r="S949" s="575"/>
      <c r="T949" s="575"/>
      <c r="U949" s="575"/>
      <c r="V949" s="575"/>
      <c r="W949" s="575"/>
    </row>
    <row r="950" spans="1:23" ht="13.5" customHeight="1">
      <c r="A950" s="575"/>
      <c r="B950" s="575"/>
      <c r="C950" s="575"/>
      <c r="D950" s="575"/>
      <c r="E950" s="575"/>
      <c r="F950" s="5"/>
      <c r="G950" s="5"/>
      <c r="H950" s="575"/>
      <c r="I950" s="622"/>
      <c r="J950" s="575"/>
      <c r="K950" s="575"/>
      <c r="L950" s="575"/>
      <c r="M950" s="575"/>
      <c r="N950" s="575"/>
      <c r="O950" s="575"/>
      <c r="P950" s="575"/>
      <c r="Q950" s="575"/>
      <c r="R950" s="575"/>
      <c r="S950" s="575"/>
      <c r="T950" s="575"/>
      <c r="U950" s="575"/>
      <c r="V950" s="575"/>
      <c r="W950" s="575"/>
    </row>
    <row r="951" spans="1:23" ht="13.5" customHeight="1">
      <c r="A951" s="575"/>
      <c r="B951" s="575"/>
      <c r="C951" s="575"/>
      <c r="D951" s="575"/>
      <c r="E951" s="575"/>
      <c r="F951" s="5"/>
      <c r="G951" s="5"/>
      <c r="H951" s="575"/>
      <c r="I951" s="622"/>
      <c r="J951" s="575"/>
      <c r="K951" s="575"/>
      <c r="L951" s="575"/>
      <c r="M951" s="575"/>
      <c r="N951" s="575"/>
      <c r="O951" s="575"/>
      <c r="P951" s="575"/>
      <c r="Q951" s="575"/>
      <c r="R951" s="575"/>
      <c r="S951" s="575"/>
      <c r="T951" s="575"/>
      <c r="U951" s="575"/>
      <c r="V951" s="575"/>
      <c r="W951" s="575"/>
    </row>
    <row r="952" spans="1:23" ht="13.5" customHeight="1">
      <c r="A952" s="575"/>
      <c r="B952" s="575"/>
      <c r="C952" s="575"/>
      <c r="D952" s="575"/>
      <c r="E952" s="575"/>
      <c r="F952" s="5"/>
      <c r="G952" s="5"/>
      <c r="H952" s="575"/>
      <c r="I952" s="622"/>
      <c r="J952" s="575"/>
      <c r="K952" s="575"/>
      <c r="L952" s="575"/>
      <c r="M952" s="575"/>
      <c r="N952" s="575"/>
      <c r="O952" s="575"/>
      <c r="P952" s="575"/>
      <c r="Q952" s="575"/>
      <c r="R952" s="575"/>
      <c r="S952" s="575"/>
      <c r="T952" s="575"/>
      <c r="U952" s="575"/>
      <c r="V952" s="575"/>
      <c r="W952" s="575"/>
    </row>
    <row r="953" spans="1:23" ht="13.5" customHeight="1">
      <c r="A953" s="575"/>
      <c r="B953" s="575"/>
      <c r="C953" s="575"/>
      <c r="D953" s="575"/>
      <c r="E953" s="575"/>
      <c r="F953" s="5"/>
      <c r="G953" s="5"/>
      <c r="H953" s="575"/>
      <c r="I953" s="622"/>
      <c r="J953" s="575"/>
      <c r="K953" s="575"/>
      <c r="L953" s="575"/>
      <c r="M953" s="575"/>
      <c r="N953" s="575"/>
      <c r="O953" s="575"/>
      <c r="P953" s="575"/>
      <c r="Q953" s="575"/>
      <c r="R953" s="575"/>
      <c r="S953" s="575"/>
      <c r="T953" s="575"/>
      <c r="U953" s="575"/>
      <c r="V953" s="575"/>
      <c r="W953" s="575"/>
    </row>
    <row r="954" spans="1:23" ht="13.5" customHeight="1">
      <c r="A954" s="575"/>
      <c r="B954" s="575"/>
      <c r="C954" s="575"/>
      <c r="D954" s="575"/>
      <c r="E954" s="575"/>
      <c r="F954" s="5"/>
      <c r="G954" s="5"/>
      <c r="H954" s="575"/>
      <c r="I954" s="622"/>
      <c r="J954" s="575"/>
      <c r="K954" s="575"/>
      <c r="L954" s="575"/>
      <c r="M954" s="575"/>
      <c r="N954" s="575"/>
      <c r="O954" s="575"/>
      <c r="P954" s="575"/>
      <c r="Q954" s="575"/>
      <c r="R954" s="575"/>
      <c r="S954" s="575"/>
      <c r="T954" s="575"/>
      <c r="U954" s="575"/>
      <c r="V954" s="575"/>
      <c r="W954" s="575"/>
    </row>
    <row r="955" spans="1:23" ht="13.5" customHeight="1">
      <c r="A955" s="575"/>
      <c r="B955" s="575"/>
      <c r="C955" s="575"/>
      <c r="D955" s="575"/>
      <c r="E955" s="575"/>
      <c r="F955" s="5"/>
      <c r="G955" s="5"/>
      <c r="H955" s="575"/>
      <c r="I955" s="622"/>
      <c r="J955" s="575"/>
      <c r="K955" s="575"/>
      <c r="L955" s="575"/>
      <c r="M955" s="575"/>
      <c r="N955" s="575"/>
      <c r="O955" s="575"/>
      <c r="P955" s="575"/>
      <c r="Q955" s="575"/>
      <c r="R955" s="575"/>
      <c r="S955" s="575"/>
      <c r="T955" s="575"/>
      <c r="U955" s="575"/>
      <c r="V955" s="575"/>
      <c r="W955" s="575"/>
    </row>
    <row r="956" spans="1:23" ht="13.5" customHeight="1">
      <c r="A956" s="575"/>
      <c r="B956" s="575"/>
      <c r="C956" s="575"/>
      <c r="D956" s="575"/>
      <c r="E956" s="575"/>
      <c r="F956" s="5"/>
      <c r="G956" s="5"/>
      <c r="H956" s="575"/>
      <c r="I956" s="622"/>
      <c r="J956" s="575"/>
      <c r="K956" s="575"/>
      <c r="L956" s="575"/>
      <c r="M956" s="575"/>
      <c r="N956" s="575"/>
      <c r="O956" s="575"/>
      <c r="P956" s="575"/>
      <c r="Q956" s="575"/>
      <c r="R956" s="575"/>
      <c r="S956" s="575"/>
      <c r="T956" s="575"/>
      <c r="U956" s="575"/>
      <c r="V956" s="575"/>
      <c r="W956" s="575"/>
    </row>
    <row r="957" spans="1:23" ht="13.5" customHeight="1">
      <c r="A957" s="575"/>
      <c r="B957" s="575"/>
      <c r="C957" s="575"/>
      <c r="D957" s="575"/>
      <c r="E957" s="575"/>
      <c r="F957" s="5"/>
      <c r="G957" s="5"/>
      <c r="H957" s="575"/>
      <c r="I957" s="622"/>
      <c r="J957" s="575"/>
      <c r="K957" s="575"/>
      <c r="L957" s="575"/>
      <c r="M957" s="575"/>
      <c r="N957" s="575"/>
      <c r="O957" s="575"/>
      <c r="P957" s="575"/>
      <c r="Q957" s="575"/>
      <c r="R957" s="575"/>
      <c r="S957" s="575"/>
      <c r="T957" s="575"/>
      <c r="U957" s="575"/>
      <c r="V957" s="575"/>
      <c r="W957" s="575"/>
    </row>
    <row r="958" spans="1:23" ht="13.5" customHeight="1">
      <c r="A958" s="575"/>
      <c r="B958" s="575"/>
      <c r="C958" s="575"/>
      <c r="D958" s="575"/>
      <c r="E958" s="575"/>
      <c r="F958" s="5"/>
      <c r="G958" s="5"/>
      <c r="H958" s="575"/>
      <c r="I958" s="622"/>
      <c r="J958" s="575"/>
      <c r="K958" s="575"/>
      <c r="L958" s="575"/>
      <c r="M958" s="575"/>
      <c r="N958" s="575"/>
      <c r="O958" s="575"/>
      <c r="P958" s="575"/>
      <c r="Q958" s="575"/>
      <c r="R958" s="575"/>
      <c r="S958" s="575"/>
      <c r="T958" s="575"/>
      <c r="U958" s="575"/>
      <c r="V958" s="575"/>
      <c r="W958" s="575"/>
    </row>
    <row r="959" spans="1:23" ht="13.5" customHeight="1">
      <c r="A959" s="575"/>
      <c r="B959" s="575"/>
      <c r="C959" s="575"/>
      <c r="D959" s="575"/>
      <c r="E959" s="575"/>
      <c r="F959" s="5"/>
      <c r="G959" s="5"/>
      <c r="H959" s="575"/>
      <c r="I959" s="622"/>
      <c r="J959" s="575"/>
      <c r="K959" s="575"/>
      <c r="L959" s="575"/>
      <c r="M959" s="575"/>
      <c r="N959" s="575"/>
      <c r="O959" s="575"/>
      <c r="P959" s="575"/>
      <c r="Q959" s="575"/>
      <c r="R959" s="575"/>
      <c r="S959" s="575"/>
      <c r="T959" s="575"/>
      <c r="U959" s="575"/>
      <c r="V959" s="575"/>
      <c r="W959" s="575"/>
    </row>
    <row r="960" spans="1:23" ht="13.5" customHeight="1">
      <c r="A960" s="575"/>
      <c r="B960" s="575"/>
      <c r="C960" s="575"/>
      <c r="D960" s="575"/>
      <c r="E960" s="575"/>
      <c r="F960" s="5"/>
      <c r="G960" s="5"/>
      <c r="H960" s="575"/>
      <c r="I960" s="622"/>
      <c r="J960" s="575"/>
      <c r="K960" s="575"/>
      <c r="L960" s="575"/>
      <c r="M960" s="575"/>
      <c r="N960" s="575"/>
      <c r="O960" s="575"/>
      <c r="P960" s="575"/>
      <c r="Q960" s="575"/>
      <c r="R960" s="575"/>
      <c r="S960" s="575"/>
      <c r="T960" s="575"/>
      <c r="U960" s="575"/>
      <c r="V960" s="575"/>
      <c r="W960" s="575"/>
    </row>
    <row r="961" spans="1:23" ht="13.5" customHeight="1">
      <c r="A961" s="575"/>
      <c r="B961" s="575"/>
      <c r="C961" s="575"/>
      <c r="D961" s="575"/>
      <c r="E961" s="575"/>
      <c r="F961" s="5"/>
      <c r="G961" s="5"/>
      <c r="H961" s="575"/>
      <c r="I961" s="622"/>
      <c r="J961" s="575"/>
      <c r="K961" s="575"/>
      <c r="L961" s="575"/>
      <c r="M961" s="575"/>
      <c r="N961" s="575"/>
      <c r="O961" s="575"/>
      <c r="P961" s="575"/>
      <c r="Q961" s="575"/>
      <c r="R961" s="575"/>
      <c r="S961" s="575"/>
      <c r="T961" s="575"/>
      <c r="U961" s="575"/>
      <c r="V961" s="575"/>
      <c r="W961" s="575"/>
    </row>
    <row r="962" spans="1:23" ht="13.5" customHeight="1">
      <c r="A962" s="575"/>
      <c r="B962" s="575"/>
      <c r="C962" s="575"/>
      <c r="D962" s="575"/>
      <c r="E962" s="575"/>
      <c r="F962" s="5"/>
      <c r="G962" s="5"/>
      <c r="H962" s="575"/>
      <c r="I962" s="622"/>
      <c r="J962" s="575"/>
      <c r="K962" s="575"/>
      <c r="L962" s="575"/>
      <c r="M962" s="575"/>
      <c r="N962" s="575"/>
      <c r="O962" s="575"/>
      <c r="P962" s="575"/>
      <c r="Q962" s="575"/>
      <c r="R962" s="575"/>
      <c r="S962" s="575"/>
      <c r="T962" s="575"/>
      <c r="U962" s="575"/>
      <c r="V962" s="575"/>
      <c r="W962" s="575"/>
    </row>
    <row r="963" spans="1:23" ht="13.5" customHeight="1">
      <c r="A963" s="575"/>
      <c r="B963" s="575"/>
      <c r="C963" s="575"/>
      <c r="D963" s="575"/>
      <c r="E963" s="575"/>
      <c r="F963" s="5"/>
      <c r="G963" s="5"/>
      <c r="H963" s="575"/>
      <c r="I963" s="622"/>
      <c r="J963" s="575"/>
      <c r="K963" s="575"/>
      <c r="L963" s="575"/>
      <c r="M963" s="575"/>
      <c r="N963" s="575"/>
      <c r="O963" s="575"/>
      <c r="P963" s="575"/>
      <c r="Q963" s="575"/>
      <c r="R963" s="575"/>
      <c r="S963" s="575"/>
      <c r="T963" s="575"/>
      <c r="U963" s="575"/>
      <c r="V963" s="575"/>
      <c r="W963" s="575"/>
    </row>
    <row r="964" spans="1:23" ht="13.5" customHeight="1">
      <c r="A964" s="575"/>
      <c r="B964" s="575"/>
      <c r="C964" s="575"/>
      <c r="D964" s="575"/>
      <c r="E964" s="575"/>
      <c r="F964" s="5"/>
      <c r="G964" s="5"/>
      <c r="H964" s="575"/>
      <c r="I964" s="622"/>
      <c r="J964" s="575"/>
      <c r="K964" s="575"/>
      <c r="L964" s="575"/>
      <c r="M964" s="575"/>
      <c r="N964" s="575"/>
      <c r="O964" s="575"/>
      <c r="P964" s="575"/>
      <c r="Q964" s="575"/>
      <c r="R964" s="575"/>
      <c r="S964" s="575"/>
      <c r="T964" s="575"/>
      <c r="U964" s="575"/>
      <c r="V964" s="575"/>
      <c r="W964" s="575"/>
    </row>
    <row r="965" spans="1:23" ht="13.5" customHeight="1">
      <c r="A965" s="575"/>
      <c r="B965" s="575"/>
      <c r="C965" s="575"/>
      <c r="D965" s="575"/>
      <c r="E965" s="575"/>
      <c r="F965" s="5"/>
      <c r="G965" s="5"/>
      <c r="H965" s="575"/>
      <c r="I965" s="622"/>
      <c r="J965" s="575"/>
      <c r="K965" s="575"/>
      <c r="L965" s="575"/>
      <c r="M965" s="575"/>
      <c r="N965" s="575"/>
      <c r="O965" s="575"/>
      <c r="P965" s="575"/>
      <c r="Q965" s="575"/>
      <c r="R965" s="575"/>
      <c r="S965" s="575"/>
      <c r="T965" s="575"/>
      <c r="U965" s="575"/>
      <c r="V965" s="575"/>
      <c r="W965" s="575"/>
    </row>
    <row r="966" spans="1:23" ht="13.5" customHeight="1">
      <c r="A966" s="575"/>
      <c r="B966" s="575"/>
      <c r="C966" s="575"/>
      <c r="D966" s="575"/>
      <c r="E966" s="575"/>
      <c r="F966" s="5"/>
      <c r="G966" s="5"/>
      <c r="H966" s="575"/>
      <c r="I966" s="622"/>
      <c r="J966" s="575"/>
      <c r="K966" s="575"/>
      <c r="L966" s="575"/>
      <c r="M966" s="575"/>
      <c r="N966" s="575"/>
      <c r="O966" s="575"/>
      <c r="P966" s="575"/>
      <c r="Q966" s="575"/>
      <c r="R966" s="575"/>
      <c r="S966" s="575"/>
      <c r="T966" s="575"/>
      <c r="U966" s="575"/>
      <c r="V966" s="575"/>
      <c r="W966" s="575"/>
    </row>
    <row r="967" spans="1:23" ht="13.5" customHeight="1">
      <c r="A967" s="575"/>
      <c r="B967" s="575"/>
      <c r="C967" s="575"/>
      <c r="D967" s="575"/>
      <c r="E967" s="575"/>
      <c r="F967" s="5"/>
      <c r="G967" s="5"/>
      <c r="H967" s="575"/>
      <c r="I967" s="622"/>
      <c r="J967" s="575"/>
      <c r="K967" s="575"/>
      <c r="L967" s="575"/>
      <c r="M967" s="575"/>
      <c r="N967" s="575"/>
      <c r="O967" s="575"/>
      <c r="P967" s="575"/>
      <c r="Q967" s="575"/>
      <c r="R967" s="575"/>
      <c r="S967" s="575"/>
      <c r="T967" s="575"/>
      <c r="U967" s="575"/>
      <c r="V967" s="575"/>
      <c r="W967" s="575"/>
    </row>
    <row r="968" spans="1:23" ht="13.5" customHeight="1">
      <c r="A968" s="575"/>
      <c r="B968" s="575"/>
      <c r="C968" s="575"/>
      <c r="D968" s="575"/>
      <c r="E968" s="575"/>
      <c r="F968" s="5"/>
      <c r="G968" s="5"/>
      <c r="H968" s="575"/>
      <c r="I968" s="622"/>
      <c r="J968" s="575"/>
      <c r="K968" s="575"/>
      <c r="L968" s="575"/>
      <c r="M968" s="575"/>
      <c r="N968" s="575"/>
      <c r="O968" s="575"/>
      <c r="P968" s="575"/>
      <c r="Q968" s="575"/>
      <c r="R968" s="575"/>
      <c r="S968" s="575"/>
      <c r="T968" s="575"/>
      <c r="U968" s="575"/>
      <c r="V968" s="575"/>
      <c r="W968" s="575"/>
    </row>
    <row r="969" spans="1:23" ht="13.5" customHeight="1">
      <c r="A969" s="575"/>
      <c r="B969" s="575"/>
      <c r="C969" s="575"/>
      <c r="D969" s="575"/>
      <c r="E969" s="575"/>
      <c r="F969" s="5"/>
      <c r="G969" s="5"/>
      <c r="H969" s="575"/>
      <c r="I969" s="622"/>
      <c r="J969" s="575"/>
      <c r="K969" s="575"/>
      <c r="L969" s="575"/>
      <c r="M969" s="575"/>
      <c r="N969" s="575"/>
      <c r="O969" s="575"/>
      <c r="P969" s="575"/>
      <c r="Q969" s="575"/>
      <c r="R969" s="575"/>
      <c r="S969" s="575"/>
      <c r="T969" s="575"/>
      <c r="U969" s="575"/>
      <c r="V969" s="575"/>
      <c r="W969" s="575"/>
    </row>
    <row r="970" spans="1:23" ht="13.5" customHeight="1">
      <c r="A970" s="575"/>
      <c r="B970" s="575"/>
      <c r="C970" s="575"/>
      <c r="D970" s="575"/>
      <c r="E970" s="575"/>
      <c r="F970" s="5"/>
      <c r="G970" s="5"/>
      <c r="H970" s="575"/>
      <c r="I970" s="622"/>
      <c r="J970" s="575"/>
      <c r="K970" s="575"/>
      <c r="L970" s="575"/>
      <c r="M970" s="575"/>
      <c r="N970" s="575"/>
      <c r="O970" s="575"/>
      <c r="P970" s="575"/>
      <c r="Q970" s="575"/>
      <c r="R970" s="575"/>
      <c r="S970" s="575"/>
      <c r="T970" s="575"/>
      <c r="U970" s="575"/>
      <c r="V970" s="575"/>
      <c r="W970" s="575"/>
    </row>
    <row r="971" spans="1:23" ht="13.5" customHeight="1">
      <c r="A971" s="575"/>
      <c r="B971" s="575"/>
      <c r="C971" s="575"/>
      <c r="D971" s="575"/>
      <c r="E971" s="575"/>
      <c r="F971" s="5"/>
      <c r="G971" s="5"/>
      <c r="H971" s="575"/>
      <c r="I971" s="622"/>
      <c r="J971" s="575"/>
      <c r="K971" s="575"/>
      <c r="L971" s="575"/>
      <c r="M971" s="575"/>
      <c r="N971" s="575"/>
      <c r="O971" s="575"/>
      <c r="P971" s="575"/>
      <c r="Q971" s="575"/>
      <c r="R971" s="575"/>
      <c r="S971" s="575"/>
      <c r="T971" s="575"/>
      <c r="U971" s="575"/>
      <c r="V971" s="575"/>
      <c r="W971" s="575"/>
    </row>
    <row r="972" spans="1:23" ht="13.5" customHeight="1">
      <c r="A972" s="575"/>
      <c r="B972" s="575"/>
      <c r="C972" s="575"/>
      <c r="D972" s="575"/>
      <c r="E972" s="575"/>
      <c r="F972" s="5"/>
      <c r="G972" s="5"/>
      <c r="H972" s="575"/>
      <c r="I972" s="622"/>
      <c r="J972" s="575"/>
      <c r="K972" s="575"/>
      <c r="L972" s="575"/>
      <c r="M972" s="575"/>
      <c r="N972" s="575"/>
      <c r="O972" s="575"/>
      <c r="P972" s="575"/>
      <c r="Q972" s="575"/>
      <c r="R972" s="575"/>
      <c r="S972" s="575"/>
      <c r="T972" s="575"/>
      <c r="U972" s="575"/>
      <c r="V972" s="575"/>
      <c r="W972" s="575"/>
    </row>
    <row r="973" spans="1:23" ht="13.5" customHeight="1">
      <c r="A973" s="575"/>
      <c r="B973" s="575"/>
      <c r="C973" s="575"/>
      <c r="D973" s="575"/>
      <c r="E973" s="575"/>
      <c r="F973" s="5"/>
      <c r="G973" s="5"/>
      <c r="H973" s="575"/>
      <c r="I973" s="622"/>
      <c r="J973" s="575"/>
      <c r="K973" s="575"/>
      <c r="L973" s="575"/>
      <c r="M973" s="575"/>
      <c r="N973" s="575"/>
      <c r="O973" s="575"/>
      <c r="P973" s="575"/>
      <c r="Q973" s="575"/>
      <c r="R973" s="575"/>
      <c r="S973" s="575"/>
      <c r="T973" s="575"/>
      <c r="U973" s="575"/>
      <c r="V973" s="575"/>
      <c r="W973" s="575"/>
    </row>
    <row r="974" spans="1:23" ht="13.5" customHeight="1">
      <c r="A974" s="575"/>
      <c r="B974" s="575"/>
      <c r="C974" s="575"/>
      <c r="D974" s="575"/>
      <c r="E974" s="575"/>
      <c r="F974" s="5"/>
      <c r="G974" s="5"/>
      <c r="H974" s="575"/>
      <c r="I974" s="622"/>
      <c r="J974" s="575"/>
      <c r="K974" s="575"/>
      <c r="L974" s="575"/>
      <c r="M974" s="575"/>
      <c r="N974" s="575"/>
      <c r="O974" s="575"/>
      <c r="P974" s="575"/>
      <c r="Q974" s="575"/>
      <c r="R974" s="575"/>
      <c r="S974" s="575"/>
      <c r="T974" s="575"/>
      <c r="U974" s="575"/>
      <c r="V974" s="575"/>
      <c r="W974" s="575"/>
    </row>
    <row r="975" spans="1:23" ht="13.5" customHeight="1">
      <c r="A975" s="575"/>
      <c r="B975" s="575"/>
      <c r="C975" s="575"/>
      <c r="D975" s="575"/>
      <c r="E975" s="575"/>
      <c r="F975" s="5"/>
      <c r="G975" s="5"/>
      <c r="H975" s="575"/>
      <c r="I975" s="622"/>
      <c r="J975" s="575"/>
      <c r="K975" s="575"/>
      <c r="L975" s="575"/>
      <c r="M975" s="575"/>
      <c r="N975" s="575"/>
      <c r="O975" s="575"/>
      <c r="P975" s="575"/>
      <c r="Q975" s="575"/>
      <c r="R975" s="575"/>
      <c r="S975" s="575"/>
      <c r="T975" s="575"/>
      <c r="U975" s="575"/>
      <c r="V975" s="575"/>
      <c r="W975" s="575"/>
    </row>
    <row r="976" spans="1:23" ht="13.5" customHeight="1">
      <c r="A976" s="575"/>
      <c r="B976" s="575"/>
      <c r="C976" s="575"/>
      <c r="D976" s="575"/>
      <c r="E976" s="575"/>
      <c r="F976" s="5"/>
      <c r="G976" s="5"/>
      <c r="H976" s="575"/>
      <c r="I976" s="622"/>
      <c r="J976" s="575"/>
      <c r="K976" s="575"/>
      <c r="L976" s="575"/>
      <c r="M976" s="575"/>
      <c r="N976" s="575"/>
      <c r="O976" s="575"/>
      <c r="P976" s="575"/>
      <c r="Q976" s="575"/>
      <c r="R976" s="575"/>
      <c r="S976" s="575"/>
      <c r="T976" s="575"/>
      <c r="U976" s="575"/>
      <c r="V976" s="575"/>
      <c r="W976" s="575"/>
    </row>
    <row r="977" spans="1:23" ht="13.5" customHeight="1">
      <c r="A977" s="575"/>
      <c r="B977" s="575"/>
      <c r="C977" s="575"/>
      <c r="D977" s="575"/>
      <c r="E977" s="575"/>
      <c r="F977" s="5"/>
      <c r="G977" s="5"/>
      <c r="H977" s="575"/>
      <c r="I977" s="622"/>
      <c r="J977" s="575"/>
      <c r="K977" s="575"/>
      <c r="L977" s="575"/>
      <c r="M977" s="575"/>
      <c r="N977" s="575"/>
      <c r="O977" s="575"/>
      <c r="P977" s="575"/>
      <c r="Q977" s="575"/>
      <c r="R977" s="575"/>
      <c r="S977" s="575"/>
      <c r="T977" s="575"/>
      <c r="U977" s="575"/>
      <c r="V977" s="575"/>
      <c r="W977" s="575"/>
    </row>
    <row r="978" spans="1:23" ht="13.5" customHeight="1">
      <c r="A978" s="575"/>
      <c r="B978" s="575"/>
      <c r="C978" s="575"/>
      <c r="D978" s="575"/>
      <c r="E978" s="575"/>
      <c r="F978" s="5"/>
      <c r="G978" s="5"/>
      <c r="H978" s="575"/>
      <c r="I978" s="622"/>
      <c r="J978" s="575"/>
      <c r="K978" s="575"/>
      <c r="L978" s="575"/>
      <c r="M978" s="575"/>
      <c r="N978" s="575"/>
      <c r="O978" s="575"/>
      <c r="P978" s="575"/>
      <c r="Q978" s="575"/>
      <c r="R978" s="575"/>
      <c r="S978" s="575"/>
      <c r="T978" s="575"/>
      <c r="U978" s="575"/>
      <c r="V978" s="575"/>
      <c r="W978" s="575"/>
    </row>
    <row r="979" spans="1:23" ht="13.5" customHeight="1">
      <c r="A979" s="575"/>
      <c r="B979" s="575"/>
      <c r="C979" s="575"/>
      <c r="D979" s="575"/>
      <c r="E979" s="575"/>
      <c r="F979" s="5"/>
      <c r="G979" s="5"/>
      <c r="H979" s="575"/>
      <c r="I979" s="622"/>
      <c r="J979" s="575"/>
      <c r="K979" s="575"/>
      <c r="L979" s="575"/>
      <c r="M979" s="575"/>
      <c r="N979" s="575"/>
      <c r="O979" s="575"/>
      <c r="P979" s="575"/>
      <c r="Q979" s="575"/>
      <c r="R979" s="575"/>
      <c r="S979" s="575"/>
      <c r="T979" s="575"/>
      <c r="U979" s="575"/>
      <c r="V979" s="575"/>
      <c r="W979" s="575"/>
    </row>
    <row r="980" spans="1:23" ht="13.5" customHeight="1">
      <c r="A980" s="575"/>
      <c r="B980" s="575"/>
      <c r="C980" s="575"/>
      <c r="D980" s="575"/>
      <c r="E980" s="575"/>
      <c r="F980" s="5"/>
      <c r="G980" s="5"/>
      <c r="H980" s="575"/>
      <c r="I980" s="622"/>
      <c r="J980" s="575"/>
      <c r="K980" s="575"/>
      <c r="L980" s="575"/>
      <c r="M980" s="575"/>
      <c r="N980" s="575"/>
      <c r="O980" s="575"/>
      <c r="P980" s="575"/>
      <c r="Q980" s="575"/>
      <c r="R980" s="575"/>
      <c r="S980" s="575"/>
      <c r="T980" s="575"/>
      <c r="U980" s="575"/>
      <c r="V980" s="575"/>
      <c r="W980" s="575"/>
    </row>
    <row r="981" spans="1:23" ht="13.5" customHeight="1">
      <c r="A981" s="575"/>
      <c r="B981" s="575"/>
      <c r="C981" s="575"/>
      <c r="D981" s="575"/>
      <c r="E981" s="575"/>
      <c r="F981" s="5"/>
      <c r="G981" s="5"/>
      <c r="H981" s="575"/>
      <c r="I981" s="622"/>
      <c r="J981" s="575"/>
      <c r="K981" s="575"/>
      <c r="L981" s="575"/>
      <c r="M981" s="575"/>
      <c r="N981" s="575"/>
      <c r="O981" s="575"/>
      <c r="P981" s="575"/>
      <c r="Q981" s="575"/>
      <c r="R981" s="575"/>
      <c r="S981" s="575"/>
      <c r="T981" s="575"/>
      <c r="U981" s="575"/>
      <c r="V981" s="575"/>
      <c r="W981" s="575"/>
    </row>
    <row r="982" spans="1:23" ht="13.5" customHeight="1">
      <c r="A982" s="575"/>
      <c r="B982" s="575"/>
      <c r="C982" s="575"/>
      <c r="D982" s="575"/>
      <c r="E982" s="575"/>
      <c r="F982" s="5"/>
      <c r="G982" s="5"/>
      <c r="H982" s="575"/>
      <c r="I982" s="622"/>
      <c r="J982" s="575"/>
      <c r="K982" s="575"/>
      <c r="L982" s="575"/>
      <c r="M982" s="575"/>
      <c r="N982" s="575"/>
      <c r="O982" s="575"/>
      <c r="P982" s="575"/>
      <c r="Q982" s="575"/>
      <c r="R982" s="575"/>
      <c r="S982" s="575"/>
      <c r="T982" s="575"/>
      <c r="U982" s="575"/>
      <c r="V982" s="575"/>
      <c r="W982" s="575"/>
    </row>
    <row r="983" spans="1:23" ht="13.5" customHeight="1">
      <c r="A983" s="575"/>
      <c r="B983" s="575"/>
      <c r="C983" s="575"/>
      <c r="D983" s="575"/>
      <c r="E983" s="575"/>
      <c r="F983" s="5"/>
      <c r="G983" s="5"/>
      <c r="H983" s="575"/>
      <c r="I983" s="622"/>
      <c r="J983" s="575"/>
      <c r="K983" s="575"/>
      <c r="L983" s="575"/>
      <c r="M983" s="575"/>
      <c r="N983" s="575"/>
      <c r="O983" s="575"/>
      <c r="P983" s="575"/>
      <c r="Q983" s="575"/>
      <c r="R983" s="575"/>
      <c r="S983" s="575"/>
      <c r="T983" s="575"/>
      <c r="U983" s="575"/>
      <c r="V983" s="575"/>
      <c r="W983" s="575"/>
    </row>
    <row r="984" spans="1:23" ht="13.5" customHeight="1">
      <c r="A984" s="575"/>
      <c r="B984" s="575"/>
      <c r="C984" s="575"/>
      <c r="D984" s="575"/>
      <c r="E984" s="575"/>
      <c r="F984" s="5"/>
      <c r="G984" s="5"/>
      <c r="H984" s="575"/>
      <c r="I984" s="622"/>
      <c r="J984" s="575"/>
      <c r="K984" s="575"/>
      <c r="L984" s="575"/>
      <c r="M984" s="575"/>
      <c r="N984" s="575"/>
      <c r="O984" s="575"/>
      <c r="P984" s="575"/>
      <c r="Q984" s="575"/>
      <c r="R984" s="575"/>
      <c r="S984" s="575"/>
      <c r="T984" s="575"/>
      <c r="U984" s="575"/>
      <c r="V984" s="575"/>
      <c r="W984" s="575"/>
    </row>
    <row r="985" spans="1:23" ht="13.5" customHeight="1">
      <c r="A985" s="575"/>
      <c r="B985" s="575"/>
      <c r="C985" s="575"/>
      <c r="D985" s="575"/>
      <c r="E985" s="575"/>
      <c r="F985" s="5"/>
      <c r="G985" s="5"/>
      <c r="H985" s="575"/>
      <c r="I985" s="622"/>
      <c r="J985" s="575"/>
      <c r="K985" s="575"/>
      <c r="L985" s="575"/>
      <c r="M985" s="575"/>
      <c r="N985" s="575"/>
      <c r="O985" s="575"/>
      <c r="P985" s="575"/>
      <c r="Q985" s="575"/>
      <c r="R985" s="575"/>
      <c r="S985" s="575"/>
      <c r="T985" s="575"/>
      <c r="U985" s="575"/>
      <c r="V985" s="575"/>
      <c r="W985" s="575"/>
    </row>
    <row r="986" spans="1:23" ht="13.5" customHeight="1">
      <c r="A986" s="575"/>
      <c r="B986" s="575"/>
      <c r="C986" s="575"/>
      <c r="D986" s="575"/>
      <c r="E986" s="575"/>
      <c r="F986" s="5"/>
      <c r="G986" s="5"/>
      <c r="H986" s="575"/>
      <c r="I986" s="622"/>
      <c r="J986" s="575"/>
      <c r="K986" s="575"/>
      <c r="L986" s="575"/>
      <c r="M986" s="575"/>
      <c r="N986" s="575"/>
      <c r="O986" s="575"/>
      <c r="P986" s="575"/>
      <c r="Q986" s="575"/>
      <c r="R986" s="575"/>
      <c r="S986" s="575"/>
      <c r="T986" s="575"/>
      <c r="U986" s="575"/>
      <c r="V986" s="575"/>
      <c r="W986" s="575"/>
    </row>
    <row r="987" spans="1:23" ht="13.5" customHeight="1">
      <c r="A987" s="575"/>
      <c r="B987" s="575"/>
      <c r="C987" s="575"/>
      <c r="D987" s="575"/>
      <c r="E987" s="575"/>
      <c r="F987" s="5"/>
      <c r="G987" s="5"/>
      <c r="H987" s="575"/>
      <c r="I987" s="622"/>
      <c r="J987" s="575"/>
      <c r="K987" s="575"/>
      <c r="L987" s="575"/>
      <c r="M987" s="575"/>
      <c r="N987" s="575"/>
      <c r="O987" s="575"/>
      <c r="P987" s="575"/>
      <c r="Q987" s="575"/>
      <c r="R987" s="575"/>
      <c r="S987" s="575"/>
      <c r="T987" s="575"/>
      <c r="U987" s="575"/>
      <c r="V987" s="575"/>
      <c r="W987" s="575"/>
    </row>
    <row r="988" spans="1:23" ht="13.5" customHeight="1">
      <c r="A988" s="575"/>
      <c r="B988" s="575"/>
      <c r="C988" s="575"/>
      <c r="D988" s="575"/>
      <c r="E988" s="575"/>
      <c r="F988" s="5"/>
      <c r="G988" s="5"/>
      <c r="H988" s="575"/>
      <c r="I988" s="622"/>
      <c r="J988" s="575"/>
      <c r="K988" s="575"/>
      <c r="L988" s="575"/>
      <c r="M988" s="575"/>
      <c r="N988" s="575"/>
      <c r="O988" s="575"/>
      <c r="P988" s="575"/>
      <c r="Q988" s="575"/>
      <c r="R988" s="575"/>
      <c r="S988" s="575"/>
      <c r="T988" s="575"/>
      <c r="U988" s="575"/>
      <c r="V988" s="575"/>
      <c r="W988" s="575"/>
    </row>
    <row r="989" spans="1:23" ht="13.5" customHeight="1">
      <c r="A989" s="575"/>
      <c r="B989" s="575"/>
      <c r="C989" s="575"/>
      <c r="D989" s="575"/>
      <c r="E989" s="575"/>
      <c r="F989" s="5"/>
      <c r="G989" s="5"/>
      <c r="H989" s="575"/>
      <c r="I989" s="622"/>
      <c r="J989" s="575"/>
      <c r="K989" s="575"/>
      <c r="L989" s="575"/>
      <c r="M989" s="575"/>
      <c r="N989" s="575"/>
      <c r="O989" s="575"/>
      <c r="P989" s="575"/>
      <c r="Q989" s="575"/>
      <c r="R989" s="575"/>
      <c r="S989" s="575"/>
      <c r="T989" s="575"/>
      <c r="U989" s="575"/>
      <c r="V989" s="575"/>
      <c r="W989" s="575"/>
    </row>
    <row r="990" spans="1:23" ht="13.5" customHeight="1">
      <c r="A990" s="575"/>
      <c r="B990" s="575"/>
      <c r="C990" s="575"/>
      <c r="D990" s="575"/>
      <c r="E990" s="575"/>
      <c r="F990" s="5"/>
      <c r="G990" s="5"/>
      <c r="H990" s="575"/>
      <c r="I990" s="622"/>
      <c r="J990" s="575"/>
      <c r="K990" s="575"/>
      <c r="L990" s="575"/>
      <c r="M990" s="575"/>
      <c r="N990" s="575"/>
      <c r="O990" s="575"/>
      <c r="P990" s="575"/>
      <c r="Q990" s="575"/>
      <c r="R990" s="575"/>
      <c r="S990" s="575"/>
      <c r="T990" s="575"/>
      <c r="U990" s="575"/>
      <c r="V990" s="575"/>
      <c r="W990" s="575"/>
    </row>
    <row r="991" spans="1:23" ht="13.5" customHeight="1">
      <c r="A991" s="575"/>
      <c r="B991" s="575"/>
      <c r="C991" s="575"/>
      <c r="D991" s="575"/>
      <c r="E991" s="575"/>
      <c r="F991" s="5"/>
      <c r="G991" s="5"/>
      <c r="H991" s="575"/>
      <c r="I991" s="622"/>
      <c r="J991" s="575"/>
      <c r="K991" s="575"/>
      <c r="L991" s="575"/>
      <c r="M991" s="575"/>
      <c r="N991" s="575"/>
      <c r="O991" s="575"/>
      <c r="P991" s="575"/>
      <c r="Q991" s="575"/>
      <c r="R991" s="575"/>
      <c r="S991" s="575"/>
      <c r="T991" s="575"/>
      <c r="U991" s="575"/>
      <c r="V991" s="575"/>
      <c r="W991" s="575"/>
    </row>
    <row r="992" spans="1:23" ht="13.5" customHeight="1">
      <c r="A992" s="575"/>
      <c r="B992" s="575"/>
      <c r="C992" s="575"/>
      <c r="D992" s="575"/>
      <c r="E992" s="575"/>
      <c r="F992" s="5"/>
      <c r="G992" s="5"/>
      <c r="H992" s="575"/>
      <c r="I992" s="622"/>
      <c r="J992" s="575"/>
      <c r="K992" s="575"/>
      <c r="L992" s="575"/>
      <c r="M992" s="575"/>
      <c r="N992" s="575"/>
      <c r="O992" s="575"/>
      <c r="P992" s="575"/>
      <c r="Q992" s="575"/>
      <c r="R992" s="575"/>
      <c r="S992" s="575"/>
      <c r="T992" s="575"/>
      <c r="U992" s="575"/>
      <c r="V992" s="575"/>
      <c r="W992" s="575"/>
    </row>
    <row r="993" spans="1:23" ht="13.5" customHeight="1">
      <c r="A993" s="575"/>
      <c r="B993" s="575"/>
      <c r="C993" s="575"/>
      <c r="D993" s="575"/>
      <c r="E993" s="575"/>
      <c r="F993" s="5"/>
      <c r="G993" s="5"/>
      <c r="H993" s="575"/>
      <c r="I993" s="622"/>
      <c r="J993" s="575"/>
      <c r="K993" s="575"/>
      <c r="L993" s="575"/>
      <c r="M993" s="575"/>
      <c r="N993" s="575"/>
      <c r="O993" s="575"/>
      <c r="P993" s="575"/>
      <c r="Q993" s="575"/>
      <c r="R993" s="575"/>
      <c r="S993" s="575"/>
      <c r="T993" s="575"/>
      <c r="U993" s="575"/>
      <c r="V993" s="575"/>
      <c r="W993" s="575"/>
    </row>
    <row r="994" spans="1:23" ht="13.5" customHeight="1">
      <c r="A994" s="575"/>
      <c r="B994" s="575"/>
      <c r="C994" s="575"/>
      <c r="D994" s="575"/>
      <c r="E994" s="575"/>
      <c r="F994" s="5"/>
      <c r="G994" s="5"/>
      <c r="H994" s="575"/>
      <c r="I994" s="622"/>
      <c r="J994" s="575"/>
      <c r="K994" s="575"/>
      <c r="L994" s="575"/>
      <c r="M994" s="575"/>
      <c r="N994" s="575"/>
      <c r="O994" s="575"/>
      <c r="P994" s="575"/>
      <c r="Q994" s="575"/>
      <c r="R994" s="575"/>
      <c r="S994" s="575"/>
      <c r="T994" s="575"/>
      <c r="U994" s="575"/>
      <c r="V994" s="575"/>
      <c r="W994" s="575"/>
    </row>
    <row r="995" spans="1:23" ht="13.5" customHeight="1">
      <c r="A995" s="575"/>
      <c r="B995" s="575"/>
      <c r="C995" s="575"/>
      <c r="D995" s="575"/>
      <c r="E995" s="575"/>
      <c r="F995" s="5"/>
      <c r="G995" s="5"/>
      <c r="H995" s="575"/>
      <c r="I995" s="622"/>
      <c r="J995" s="575"/>
      <c r="K995" s="575"/>
      <c r="L995" s="575"/>
      <c r="M995" s="575"/>
      <c r="N995" s="575"/>
      <c r="O995" s="575"/>
      <c r="P995" s="575"/>
      <c r="Q995" s="575"/>
      <c r="R995" s="575"/>
      <c r="S995" s="575"/>
      <c r="T995" s="575"/>
      <c r="U995" s="575"/>
      <c r="V995" s="575"/>
      <c r="W995" s="575"/>
    </row>
    <row r="996" spans="1:23" ht="13.5" customHeight="1">
      <c r="A996" s="575"/>
      <c r="B996" s="575"/>
      <c r="C996" s="575"/>
      <c r="D996" s="575"/>
      <c r="E996" s="575"/>
      <c r="F996" s="5"/>
      <c r="G996" s="5"/>
      <c r="H996" s="575"/>
      <c r="I996" s="622"/>
      <c r="J996" s="575"/>
      <c r="K996" s="575"/>
      <c r="L996" s="575"/>
      <c r="M996" s="575"/>
      <c r="N996" s="575"/>
      <c r="O996" s="575"/>
      <c r="P996" s="575"/>
      <c r="Q996" s="575"/>
      <c r="R996" s="575"/>
      <c r="S996" s="575"/>
      <c r="T996" s="575"/>
      <c r="U996" s="575"/>
      <c r="V996" s="575"/>
      <c r="W996" s="575"/>
    </row>
    <row r="997" spans="1:23" ht="13.5" customHeight="1">
      <c r="A997" s="575"/>
      <c r="B997" s="575"/>
      <c r="C997" s="575"/>
      <c r="D997" s="575"/>
      <c r="E997" s="575"/>
      <c r="F997" s="5"/>
      <c r="G997" s="5"/>
      <c r="H997" s="575"/>
      <c r="I997" s="622"/>
      <c r="J997" s="575"/>
      <c r="K997" s="575"/>
      <c r="L997" s="575"/>
      <c r="M997" s="575"/>
      <c r="N997" s="575"/>
      <c r="O997" s="575"/>
      <c r="P997" s="575"/>
      <c r="Q997" s="575"/>
      <c r="R997" s="575"/>
      <c r="S997" s="575"/>
      <c r="T997" s="575"/>
      <c r="U997" s="575"/>
      <c r="V997" s="575"/>
      <c r="W997" s="575"/>
    </row>
    <row r="998" spans="1:23" ht="13.5" customHeight="1">
      <c r="A998" s="575"/>
      <c r="B998" s="575"/>
      <c r="C998" s="575"/>
      <c r="D998" s="575"/>
      <c r="E998" s="575"/>
      <c r="F998" s="5"/>
      <c r="G998" s="5"/>
      <c r="H998" s="575"/>
      <c r="I998" s="622"/>
      <c r="J998" s="575"/>
      <c r="K998" s="575"/>
      <c r="L998" s="575"/>
      <c r="M998" s="575"/>
      <c r="N998" s="575"/>
      <c r="O998" s="575"/>
      <c r="P998" s="575"/>
      <c r="Q998" s="575"/>
      <c r="R998" s="575"/>
      <c r="S998" s="575"/>
      <c r="T998" s="575"/>
      <c r="U998" s="575"/>
      <c r="V998" s="575"/>
      <c r="W998" s="575"/>
    </row>
    <row r="999" spans="1:23" ht="13.5" customHeight="1">
      <c r="A999" s="575"/>
      <c r="B999" s="575"/>
      <c r="C999" s="575"/>
      <c r="D999" s="575"/>
      <c r="E999" s="575"/>
      <c r="F999" s="5"/>
      <c r="G999" s="5"/>
      <c r="H999" s="575"/>
      <c r="I999" s="622"/>
      <c r="J999" s="575"/>
      <c r="K999" s="575"/>
      <c r="L999" s="575"/>
      <c r="M999" s="575"/>
      <c r="N999" s="575"/>
      <c r="O999" s="575"/>
      <c r="P999" s="575"/>
      <c r="Q999" s="575"/>
      <c r="R999" s="575"/>
      <c r="S999" s="575"/>
      <c r="T999" s="575"/>
      <c r="U999" s="575"/>
      <c r="V999" s="575"/>
      <c r="W999" s="575"/>
    </row>
    <row r="1000" spans="1:23" ht="13.5" customHeight="1">
      <c r="A1000" s="575"/>
      <c r="B1000" s="575"/>
      <c r="C1000" s="575"/>
      <c r="D1000" s="575"/>
      <c r="E1000" s="575"/>
      <c r="F1000" s="5"/>
      <c r="G1000" s="5"/>
      <c r="H1000" s="575"/>
      <c r="I1000" s="622"/>
      <c r="J1000" s="575"/>
      <c r="K1000" s="575"/>
      <c r="L1000" s="575"/>
      <c r="M1000" s="575"/>
      <c r="N1000" s="575"/>
      <c r="O1000" s="575"/>
      <c r="P1000" s="575"/>
      <c r="Q1000" s="575"/>
      <c r="R1000" s="575"/>
      <c r="S1000" s="575"/>
      <c r="T1000" s="575"/>
      <c r="U1000" s="575"/>
      <c r="V1000" s="575"/>
      <c r="W1000" s="575"/>
    </row>
    <row r="1001" spans="1:23" ht="13.5" customHeight="1">
      <c r="A1001" s="575"/>
      <c r="B1001" s="575"/>
      <c r="C1001" s="575"/>
      <c r="D1001" s="575"/>
      <c r="E1001" s="575"/>
      <c r="F1001" s="5"/>
      <c r="G1001" s="5"/>
      <c r="H1001" s="575"/>
      <c r="I1001" s="622"/>
      <c r="J1001" s="575"/>
      <c r="K1001" s="575"/>
      <c r="L1001" s="575"/>
      <c r="M1001" s="575"/>
      <c r="N1001" s="575"/>
      <c r="O1001" s="575"/>
      <c r="P1001" s="575"/>
      <c r="Q1001" s="575"/>
      <c r="R1001" s="575"/>
      <c r="S1001" s="575"/>
      <c r="T1001" s="575"/>
      <c r="U1001" s="575"/>
      <c r="V1001" s="575"/>
      <c r="W1001" s="575"/>
    </row>
    <row r="1002" spans="1:23" ht="13.5" customHeight="1">
      <c r="A1002" s="575"/>
      <c r="B1002" s="575"/>
      <c r="C1002" s="575"/>
      <c r="D1002" s="575"/>
      <c r="E1002" s="575"/>
      <c r="F1002" s="5"/>
      <c r="G1002" s="5"/>
      <c r="H1002" s="575"/>
      <c r="I1002" s="622"/>
      <c r="J1002" s="575"/>
      <c r="K1002" s="575"/>
      <c r="L1002" s="575"/>
      <c r="M1002" s="575"/>
      <c r="N1002" s="575"/>
      <c r="O1002" s="575"/>
      <c r="P1002" s="575"/>
      <c r="Q1002" s="575"/>
      <c r="R1002" s="575"/>
      <c r="S1002" s="575"/>
      <c r="T1002" s="575"/>
      <c r="U1002" s="575"/>
      <c r="V1002" s="575"/>
      <c r="W1002" s="575"/>
    </row>
    <row r="1003" spans="1:23" ht="13.5" customHeight="1">
      <c r="A1003" s="575"/>
      <c r="B1003" s="575"/>
      <c r="C1003" s="575"/>
      <c r="D1003" s="575"/>
      <c r="E1003" s="575"/>
      <c r="F1003" s="5"/>
      <c r="G1003" s="5"/>
      <c r="H1003" s="575"/>
      <c r="I1003" s="622"/>
      <c r="J1003" s="575"/>
      <c r="K1003" s="575"/>
      <c r="L1003" s="575"/>
      <c r="M1003" s="575"/>
      <c r="N1003" s="575"/>
      <c r="O1003" s="575"/>
      <c r="P1003" s="575"/>
      <c r="Q1003" s="575"/>
      <c r="R1003" s="575"/>
      <c r="S1003" s="575"/>
      <c r="T1003" s="575"/>
      <c r="U1003" s="575"/>
      <c r="V1003" s="575"/>
      <c r="W1003" s="575"/>
    </row>
    <row r="1004" spans="1:23" ht="13.5" customHeight="1">
      <c r="A1004" s="575"/>
      <c r="B1004" s="575"/>
      <c r="C1004" s="575"/>
      <c r="D1004" s="575"/>
      <c r="E1004" s="575"/>
      <c r="F1004" s="5"/>
      <c r="G1004" s="5"/>
      <c r="H1004" s="575"/>
      <c r="I1004" s="622"/>
      <c r="J1004" s="575"/>
      <c r="K1004" s="575"/>
      <c r="L1004" s="575"/>
      <c r="M1004" s="575"/>
      <c r="N1004" s="575"/>
      <c r="O1004" s="575"/>
      <c r="P1004" s="575"/>
      <c r="Q1004" s="575"/>
      <c r="R1004" s="575"/>
      <c r="S1004" s="575"/>
      <c r="T1004" s="575"/>
      <c r="U1004" s="575"/>
      <c r="V1004" s="575"/>
      <c r="W1004" s="575"/>
    </row>
    <row r="1005" spans="1:23" ht="13.5" customHeight="1">
      <c r="A1005" s="575"/>
      <c r="B1005" s="575"/>
      <c r="C1005" s="575"/>
      <c r="D1005" s="575"/>
      <c r="E1005" s="575"/>
      <c r="F1005" s="5"/>
      <c r="G1005" s="5"/>
      <c r="H1005" s="575"/>
      <c r="I1005" s="622"/>
      <c r="J1005" s="575"/>
      <c r="K1005" s="575"/>
      <c r="L1005" s="575"/>
      <c r="M1005" s="575"/>
      <c r="N1005" s="575"/>
      <c r="O1005" s="575"/>
      <c r="P1005" s="575"/>
      <c r="Q1005" s="575"/>
      <c r="R1005" s="575"/>
      <c r="S1005" s="575"/>
      <c r="T1005" s="575"/>
      <c r="U1005" s="575"/>
      <c r="V1005" s="575"/>
      <c r="W1005" s="575"/>
    </row>
    <row r="1006" spans="1:23" ht="13.5" customHeight="1">
      <c r="A1006" s="575"/>
      <c r="B1006" s="575"/>
      <c r="C1006" s="575"/>
      <c r="D1006" s="575"/>
      <c r="E1006" s="575"/>
      <c r="F1006" s="5"/>
      <c r="G1006" s="5"/>
      <c r="H1006" s="575"/>
      <c r="I1006" s="622"/>
      <c r="J1006" s="575"/>
      <c r="K1006" s="575"/>
      <c r="L1006" s="575"/>
      <c r="M1006" s="575"/>
      <c r="N1006" s="575"/>
      <c r="O1006" s="575"/>
      <c r="P1006" s="575"/>
      <c r="Q1006" s="575"/>
      <c r="R1006" s="575"/>
      <c r="S1006" s="575"/>
      <c r="T1006" s="575"/>
      <c r="U1006" s="575"/>
      <c r="V1006" s="575"/>
      <c r="W1006" s="575"/>
    </row>
    <row r="1007" spans="1:23" ht="13.5" customHeight="1">
      <c r="A1007" s="575"/>
      <c r="B1007" s="575"/>
      <c r="C1007" s="575"/>
      <c r="D1007" s="575"/>
      <c r="E1007" s="575"/>
      <c r="F1007" s="5"/>
      <c r="G1007" s="5"/>
      <c r="H1007" s="575"/>
      <c r="I1007" s="622"/>
      <c r="J1007" s="575"/>
      <c r="K1007" s="575"/>
      <c r="L1007" s="575"/>
      <c r="M1007" s="575"/>
      <c r="N1007" s="575"/>
      <c r="O1007" s="575"/>
      <c r="P1007" s="575"/>
      <c r="Q1007" s="575"/>
      <c r="R1007" s="575"/>
      <c r="S1007" s="575"/>
      <c r="T1007" s="575"/>
      <c r="U1007" s="575"/>
      <c r="V1007" s="575"/>
      <c r="W1007" s="575"/>
    </row>
    <row r="1008" spans="1:23" ht="13.5" customHeight="1">
      <c r="A1008" s="575"/>
      <c r="B1008" s="575"/>
      <c r="C1008" s="575"/>
      <c r="D1008" s="575"/>
      <c r="E1008" s="575"/>
      <c r="F1008" s="5"/>
      <c r="G1008" s="5"/>
      <c r="H1008" s="575"/>
      <c r="I1008" s="622"/>
      <c r="J1008" s="575"/>
      <c r="K1008" s="575"/>
      <c r="L1008" s="575"/>
      <c r="M1008" s="575"/>
      <c r="N1008" s="575"/>
      <c r="O1008" s="575"/>
      <c r="P1008" s="575"/>
      <c r="Q1008" s="575"/>
      <c r="R1008" s="575"/>
      <c r="S1008" s="575"/>
      <c r="T1008" s="575"/>
      <c r="U1008" s="575"/>
      <c r="V1008" s="575"/>
      <c r="W1008" s="575"/>
    </row>
    <row r="1009" spans="1:23" ht="13.5" customHeight="1">
      <c r="A1009" s="575"/>
      <c r="B1009" s="575"/>
      <c r="C1009" s="575"/>
      <c r="D1009" s="575"/>
      <c r="E1009" s="575"/>
      <c r="F1009" s="5"/>
      <c r="G1009" s="5"/>
      <c r="H1009" s="575"/>
      <c r="I1009" s="622"/>
      <c r="J1009" s="575"/>
      <c r="K1009" s="575"/>
      <c r="L1009" s="575"/>
      <c r="M1009" s="575"/>
      <c r="N1009" s="575"/>
      <c r="O1009" s="575"/>
      <c r="P1009" s="575"/>
      <c r="Q1009" s="575"/>
      <c r="R1009" s="575"/>
      <c r="S1009" s="575"/>
      <c r="T1009" s="575"/>
      <c r="U1009" s="575"/>
      <c r="V1009" s="575"/>
      <c r="W1009" s="575"/>
    </row>
    <row r="1010" spans="1:23" ht="13.5" customHeight="1">
      <c r="A1010" s="575"/>
      <c r="B1010" s="575"/>
      <c r="C1010" s="575"/>
      <c r="D1010" s="575"/>
      <c r="E1010" s="575"/>
      <c r="F1010" s="5"/>
      <c r="G1010" s="5"/>
      <c r="H1010" s="575"/>
      <c r="I1010" s="622"/>
      <c r="J1010" s="575"/>
      <c r="K1010" s="575"/>
      <c r="L1010" s="575"/>
      <c r="M1010" s="575"/>
      <c r="N1010" s="575"/>
      <c r="O1010" s="575"/>
      <c r="P1010" s="575"/>
      <c r="Q1010" s="575"/>
      <c r="R1010" s="575"/>
      <c r="S1010" s="575"/>
      <c r="T1010" s="575"/>
      <c r="U1010" s="575"/>
      <c r="V1010" s="575"/>
      <c r="W1010" s="575"/>
    </row>
    <row r="1011" spans="1:23" ht="13.5" customHeight="1">
      <c r="A1011" s="575"/>
      <c r="B1011" s="575"/>
      <c r="C1011" s="575"/>
      <c r="D1011" s="575"/>
      <c r="E1011" s="575"/>
      <c r="F1011" s="5"/>
      <c r="G1011" s="5"/>
      <c r="H1011" s="575"/>
      <c r="I1011" s="622"/>
      <c r="J1011" s="575"/>
      <c r="K1011" s="575"/>
      <c r="L1011" s="575"/>
      <c r="M1011" s="575"/>
      <c r="N1011" s="575"/>
      <c r="O1011" s="575"/>
      <c r="P1011" s="575"/>
      <c r="Q1011" s="575"/>
      <c r="R1011" s="575"/>
      <c r="S1011" s="575"/>
      <c r="T1011" s="575"/>
      <c r="U1011" s="575"/>
      <c r="V1011" s="575"/>
      <c r="W1011" s="575"/>
    </row>
    <row r="1012" spans="1:23" ht="13.5" customHeight="1">
      <c r="A1012" s="575"/>
      <c r="B1012" s="575"/>
      <c r="C1012" s="575"/>
      <c r="D1012" s="575"/>
      <c r="E1012" s="575"/>
      <c r="F1012" s="5"/>
      <c r="G1012" s="5"/>
      <c r="H1012" s="575"/>
      <c r="I1012" s="622"/>
      <c r="J1012" s="575"/>
      <c r="K1012" s="575"/>
      <c r="L1012" s="575"/>
      <c r="M1012" s="575"/>
      <c r="N1012" s="575"/>
      <c r="O1012" s="575"/>
      <c r="P1012" s="575"/>
      <c r="Q1012" s="575"/>
      <c r="R1012" s="575"/>
      <c r="S1012" s="575"/>
      <c r="T1012" s="575"/>
      <c r="U1012" s="575"/>
      <c r="V1012" s="575"/>
      <c r="W1012" s="575"/>
    </row>
    <row r="1013" spans="1:23" ht="13.5" customHeight="1">
      <c r="A1013" s="575"/>
      <c r="B1013" s="575"/>
      <c r="C1013" s="575"/>
      <c r="D1013" s="575"/>
      <c r="E1013" s="575"/>
      <c r="F1013" s="5"/>
      <c r="G1013" s="5"/>
      <c r="H1013" s="575"/>
      <c r="I1013" s="622"/>
      <c r="J1013" s="575"/>
      <c r="K1013" s="575"/>
      <c r="L1013" s="575"/>
      <c r="M1013" s="575"/>
      <c r="N1013" s="575"/>
      <c r="O1013" s="575"/>
      <c r="P1013" s="575"/>
      <c r="Q1013" s="575"/>
      <c r="R1013" s="575"/>
      <c r="S1013" s="575"/>
      <c r="T1013" s="575"/>
      <c r="U1013" s="575"/>
      <c r="V1013" s="575"/>
      <c r="W1013" s="575"/>
    </row>
    <row r="1014" spans="1:23" ht="13.5" customHeight="1">
      <c r="A1014" s="575"/>
      <c r="B1014" s="575"/>
      <c r="C1014" s="575"/>
      <c r="D1014" s="575"/>
      <c r="E1014" s="575"/>
      <c r="F1014" s="5"/>
      <c r="G1014" s="5"/>
      <c r="H1014" s="575"/>
      <c r="I1014" s="622"/>
      <c r="J1014" s="575"/>
      <c r="K1014" s="575"/>
      <c r="L1014" s="575"/>
      <c r="M1014" s="575"/>
      <c r="N1014" s="575"/>
      <c r="O1014" s="575"/>
      <c r="P1014" s="575"/>
      <c r="Q1014" s="575"/>
      <c r="R1014" s="575"/>
      <c r="S1014" s="575"/>
      <c r="T1014" s="575"/>
      <c r="U1014" s="575"/>
      <c r="V1014" s="575"/>
      <c r="W1014" s="575"/>
    </row>
    <row r="1015" spans="1:23" ht="13.5" customHeight="1">
      <c r="A1015" s="575"/>
      <c r="B1015" s="575"/>
      <c r="C1015" s="575"/>
      <c r="D1015" s="575"/>
      <c r="E1015" s="575"/>
      <c r="F1015" s="5"/>
      <c r="G1015" s="5"/>
      <c r="H1015" s="575"/>
      <c r="I1015" s="622"/>
      <c r="J1015" s="575"/>
      <c r="K1015" s="575"/>
      <c r="L1015" s="575"/>
      <c r="M1015" s="575"/>
      <c r="N1015" s="575"/>
      <c r="O1015" s="575"/>
      <c r="P1015" s="575"/>
      <c r="Q1015" s="575"/>
      <c r="R1015" s="575"/>
      <c r="S1015" s="575"/>
      <c r="T1015" s="575"/>
      <c r="U1015" s="575"/>
      <c r="V1015" s="575"/>
      <c r="W1015" s="575"/>
    </row>
    <row r="1016" spans="1:23" ht="13.5" customHeight="1">
      <c r="A1016" s="575"/>
      <c r="B1016" s="575"/>
      <c r="C1016" s="575"/>
      <c r="D1016" s="575"/>
      <c r="E1016" s="575"/>
      <c r="F1016" s="5"/>
      <c r="G1016" s="5"/>
      <c r="H1016" s="575"/>
      <c r="I1016" s="622"/>
      <c r="J1016" s="575"/>
      <c r="K1016" s="575"/>
      <c r="L1016" s="575"/>
      <c r="M1016" s="575"/>
      <c r="N1016" s="575"/>
      <c r="O1016" s="575"/>
      <c r="P1016" s="575"/>
      <c r="Q1016" s="575"/>
      <c r="R1016" s="575"/>
      <c r="S1016" s="575"/>
      <c r="T1016" s="575"/>
      <c r="U1016" s="575"/>
      <c r="V1016" s="575"/>
      <c r="W1016" s="575"/>
    </row>
    <row r="1017" spans="1:23" ht="13.5" customHeight="1">
      <c r="A1017" s="575"/>
      <c r="B1017" s="575"/>
      <c r="C1017" s="575"/>
      <c r="D1017" s="575"/>
      <c r="E1017" s="575"/>
      <c r="F1017" s="5"/>
      <c r="G1017" s="5"/>
      <c r="H1017" s="575"/>
      <c r="I1017" s="622"/>
      <c r="J1017" s="575"/>
      <c r="K1017" s="575"/>
      <c r="L1017" s="575"/>
      <c r="M1017" s="575"/>
      <c r="N1017" s="575"/>
      <c r="O1017" s="575"/>
      <c r="P1017" s="575"/>
      <c r="Q1017" s="575"/>
      <c r="R1017" s="575"/>
      <c r="S1017" s="575"/>
      <c r="T1017" s="575"/>
      <c r="U1017" s="575"/>
      <c r="V1017" s="575"/>
      <c r="W1017" s="575"/>
    </row>
    <row r="1018" spans="1:23" ht="13.5" customHeight="1">
      <c r="A1018" s="575"/>
      <c r="B1018" s="575"/>
      <c r="C1018" s="575"/>
      <c r="D1018" s="575"/>
      <c r="E1018" s="575"/>
      <c r="F1018" s="5"/>
      <c r="G1018" s="5"/>
      <c r="H1018" s="575"/>
      <c r="I1018" s="622"/>
      <c r="J1018" s="575"/>
      <c r="K1018" s="575"/>
      <c r="L1018" s="575"/>
      <c r="M1018" s="575"/>
      <c r="N1018" s="575"/>
      <c r="O1018" s="575"/>
      <c r="P1018" s="575"/>
      <c r="Q1018" s="575"/>
      <c r="R1018" s="575"/>
      <c r="S1018" s="575"/>
      <c r="T1018" s="575"/>
      <c r="U1018" s="575"/>
      <c r="V1018" s="575"/>
      <c r="W1018" s="575"/>
    </row>
    <row r="1019" spans="1:23" ht="13.5" customHeight="1">
      <c r="A1019" s="575"/>
      <c r="B1019" s="575"/>
      <c r="C1019" s="575"/>
      <c r="D1019" s="575"/>
      <c r="E1019" s="575"/>
      <c r="F1019" s="5"/>
      <c r="G1019" s="5"/>
      <c r="H1019" s="575"/>
      <c r="I1019" s="622"/>
      <c r="J1019" s="575"/>
      <c r="K1019" s="575"/>
      <c r="L1019" s="575"/>
      <c r="M1019" s="575"/>
      <c r="N1019" s="575"/>
      <c r="O1019" s="575"/>
      <c r="P1019" s="575"/>
      <c r="Q1019" s="575"/>
      <c r="R1019" s="575"/>
      <c r="S1019" s="575"/>
      <c r="T1019" s="575"/>
      <c r="U1019" s="575"/>
      <c r="V1019" s="575"/>
      <c r="W1019" s="575"/>
    </row>
    <row r="1020" spans="1:23" ht="13.5" customHeight="1">
      <c r="A1020" s="575"/>
      <c r="B1020" s="575"/>
      <c r="C1020" s="575"/>
      <c r="D1020" s="575"/>
      <c r="E1020" s="575"/>
      <c r="F1020" s="5"/>
      <c r="G1020" s="5"/>
      <c r="H1020" s="575"/>
      <c r="I1020" s="622"/>
      <c r="J1020" s="575"/>
      <c r="K1020" s="575"/>
      <c r="L1020" s="575"/>
      <c r="M1020" s="575"/>
      <c r="N1020" s="575"/>
      <c r="O1020" s="575"/>
      <c r="P1020" s="575"/>
      <c r="Q1020" s="575"/>
      <c r="R1020" s="575"/>
      <c r="S1020" s="575"/>
      <c r="T1020" s="575"/>
      <c r="U1020" s="575"/>
      <c r="V1020" s="575"/>
      <c r="W1020" s="575"/>
    </row>
    <row r="1021" spans="1:23" ht="13.5" customHeight="1">
      <c r="A1021" s="575"/>
      <c r="B1021" s="575"/>
      <c r="C1021" s="575"/>
      <c r="D1021" s="575"/>
      <c r="E1021" s="575"/>
      <c r="F1021" s="5"/>
      <c r="G1021" s="5"/>
      <c r="H1021" s="575"/>
      <c r="I1021" s="622"/>
      <c r="J1021" s="575"/>
      <c r="K1021" s="575"/>
      <c r="L1021" s="575"/>
      <c r="M1021" s="575"/>
      <c r="N1021" s="575"/>
      <c r="O1021" s="575"/>
      <c r="P1021" s="575"/>
      <c r="Q1021" s="575"/>
      <c r="R1021" s="575"/>
      <c r="S1021" s="575"/>
      <c r="T1021" s="575"/>
      <c r="U1021" s="575"/>
      <c r="V1021" s="575"/>
      <c r="W1021" s="575"/>
    </row>
    <row r="1022" spans="1:23" ht="13.5" customHeight="1">
      <c r="A1022" s="575"/>
      <c r="B1022" s="575"/>
      <c r="C1022" s="575"/>
      <c r="D1022" s="575"/>
      <c r="E1022" s="575"/>
      <c r="F1022" s="5"/>
      <c r="G1022" s="5"/>
      <c r="H1022" s="575"/>
      <c r="I1022" s="622"/>
      <c r="J1022" s="575"/>
      <c r="K1022" s="575"/>
      <c r="L1022" s="575"/>
      <c r="M1022" s="575"/>
      <c r="N1022" s="575"/>
      <c r="O1022" s="575"/>
      <c r="P1022" s="575"/>
      <c r="Q1022" s="575"/>
      <c r="R1022" s="575"/>
      <c r="S1022" s="575"/>
      <c r="T1022" s="575"/>
      <c r="U1022" s="575"/>
      <c r="V1022" s="575"/>
      <c r="W1022" s="575"/>
    </row>
    <row r="1023" spans="1:23" ht="13.5" customHeight="1">
      <c r="A1023" s="575"/>
      <c r="B1023" s="575"/>
      <c r="C1023" s="575"/>
      <c r="D1023" s="575"/>
      <c r="E1023" s="575"/>
      <c r="F1023" s="5"/>
      <c r="G1023" s="5"/>
      <c r="H1023" s="575"/>
      <c r="I1023" s="622"/>
      <c r="J1023" s="575"/>
      <c r="K1023" s="575"/>
      <c r="L1023" s="575"/>
      <c r="M1023" s="575"/>
      <c r="N1023" s="575"/>
      <c r="O1023" s="575"/>
      <c r="P1023" s="575"/>
      <c r="Q1023" s="575"/>
      <c r="R1023" s="575"/>
      <c r="S1023" s="575"/>
      <c r="T1023" s="575"/>
      <c r="U1023" s="575"/>
      <c r="V1023" s="575"/>
      <c r="W1023" s="575"/>
    </row>
    <row r="1024" spans="1:23" ht="13.5" customHeight="1">
      <c r="A1024" s="575"/>
      <c r="B1024" s="575"/>
      <c r="C1024" s="575"/>
      <c r="D1024" s="575"/>
      <c r="E1024" s="575"/>
      <c r="F1024" s="5"/>
      <c r="G1024" s="5"/>
      <c r="H1024" s="575"/>
      <c r="I1024" s="622"/>
      <c r="J1024" s="575"/>
      <c r="K1024" s="575"/>
      <c r="L1024" s="575"/>
      <c r="M1024" s="575"/>
      <c r="N1024" s="575"/>
      <c r="O1024" s="575"/>
      <c r="P1024" s="575"/>
      <c r="Q1024" s="575"/>
      <c r="R1024" s="575"/>
      <c r="S1024" s="575"/>
      <c r="T1024" s="575"/>
      <c r="U1024" s="575"/>
      <c r="V1024" s="575"/>
      <c r="W1024" s="575"/>
    </row>
    <row r="1025" spans="1:23" ht="13.5" customHeight="1">
      <c r="A1025" s="575"/>
      <c r="B1025" s="575"/>
      <c r="C1025" s="575"/>
      <c r="D1025" s="575"/>
      <c r="E1025" s="575"/>
      <c r="F1025" s="5"/>
      <c r="G1025" s="5"/>
      <c r="H1025" s="575"/>
      <c r="I1025" s="622"/>
      <c r="J1025" s="575"/>
      <c r="K1025" s="575"/>
      <c r="L1025" s="575"/>
      <c r="M1025" s="575"/>
      <c r="N1025" s="575"/>
      <c r="O1025" s="575"/>
      <c r="P1025" s="575"/>
      <c r="Q1025" s="575"/>
      <c r="R1025" s="575"/>
      <c r="S1025" s="575"/>
      <c r="T1025" s="575"/>
      <c r="U1025" s="575"/>
      <c r="V1025" s="575"/>
      <c r="W1025" s="575"/>
    </row>
    <row r="1026" spans="1:23" ht="13.5" customHeight="1">
      <c r="A1026" s="575"/>
      <c r="B1026" s="575"/>
      <c r="C1026" s="575"/>
      <c r="D1026" s="575"/>
      <c r="E1026" s="575"/>
      <c r="F1026" s="5"/>
      <c r="G1026" s="5"/>
      <c r="H1026" s="575"/>
      <c r="I1026" s="622"/>
      <c r="J1026" s="575"/>
      <c r="K1026" s="575"/>
      <c r="L1026" s="575"/>
      <c r="M1026" s="575"/>
      <c r="N1026" s="575"/>
      <c r="O1026" s="575"/>
      <c r="P1026" s="575"/>
      <c r="Q1026" s="575"/>
      <c r="R1026" s="575"/>
      <c r="S1026" s="575"/>
      <c r="T1026" s="575"/>
      <c r="U1026" s="575"/>
      <c r="V1026" s="575"/>
      <c r="W1026" s="575"/>
    </row>
    <row r="1027" spans="1:23" ht="13.5" customHeight="1">
      <c r="A1027" s="575"/>
      <c r="B1027" s="575"/>
      <c r="C1027" s="575"/>
      <c r="D1027" s="575"/>
      <c r="E1027" s="575"/>
      <c r="F1027" s="5"/>
      <c r="G1027" s="5"/>
      <c r="H1027" s="575"/>
      <c r="I1027" s="622"/>
      <c r="J1027" s="575"/>
      <c r="K1027" s="575"/>
      <c r="L1027" s="575"/>
      <c r="M1027" s="575"/>
      <c r="N1027" s="575"/>
      <c r="O1027" s="575"/>
      <c r="P1027" s="575"/>
      <c r="Q1027" s="575"/>
      <c r="R1027" s="575"/>
      <c r="S1027" s="575"/>
      <c r="T1027" s="575"/>
      <c r="U1027" s="575"/>
      <c r="V1027" s="575"/>
      <c r="W1027" s="575"/>
    </row>
    <row r="1028" spans="1:23" ht="13.5" customHeight="1">
      <c r="A1028" s="575"/>
      <c r="B1028" s="575"/>
      <c r="C1028" s="575"/>
      <c r="D1028" s="575"/>
      <c r="E1028" s="575"/>
      <c r="F1028" s="5"/>
      <c r="G1028" s="5"/>
      <c r="H1028" s="575"/>
      <c r="I1028" s="622"/>
      <c r="J1028" s="575"/>
      <c r="K1028" s="575"/>
      <c r="L1028" s="575"/>
      <c r="M1028" s="575"/>
      <c r="N1028" s="575"/>
      <c r="O1028" s="575"/>
      <c r="P1028" s="575"/>
      <c r="Q1028" s="575"/>
      <c r="R1028" s="575"/>
      <c r="S1028" s="575"/>
      <c r="T1028" s="575"/>
      <c r="U1028" s="575"/>
      <c r="V1028" s="575"/>
      <c r="W1028" s="575"/>
    </row>
    <row r="1029" spans="1:23" ht="13.5" customHeight="1">
      <c r="A1029" s="575"/>
      <c r="B1029" s="575"/>
      <c r="C1029" s="575"/>
      <c r="D1029" s="575"/>
      <c r="E1029" s="575"/>
      <c r="F1029" s="5"/>
      <c r="G1029" s="5"/>
      <c r="H1029" s="575"/>
      <c r="I1029" s="622"/>
      <c r="J1029" s="575"/>
      <c r="K1029" s="575"/>
      <c r="L1029" s="575"/>
      <c r="M1029" s="575"/>
      <c r="N1029" s="575"/>
      <c r="O1029" s="575"/>
      <c r="P1029" s="575"/>
      <c r="Q1029" s="575"/>
      <c r="R1029" s="575"/>
      <c r="S1029" s="575"/>
      <c r="T1029" s="575"/>
      <c r="U1029" s="575"/>
      <c r="V1029" s="575"/>
      <c r="W1029" s="575"/>
    </row>
    <row r="1030" spans="1:23" ht="13.5" customHeight="1">
      <c r="A1030" s="575"/>
      <c r="B1030" s="575"/>
      <c r="C1030" s="575"/>
      <c r="D1030" s="575"/>
      <c r="E1030" s="575"/>
      <c r="F1030" s="5"/>
      <c r="G1030" s="5"/>
      <c r="H1030" s="575"/>
      <c r="I1030" s="622"/>
      <c r="J1030" s="575"/>
      <c r="K1030" s="575"/>
      <c r="L1030" s="575"/>
      <c r="M1030" s="575"/>
      <c r="N1030" s="575"/>
      <c r="O1030" s="575"/>
      <c r="P1030" s="575"/>
      <c r="Q1030" s="575"/>
      <c r="R1030" s="575"/>
      <c r="S1030" s="575"/>
      <c r="T1030" s="575"/>
      <c r="U1030" s="575"/>
      <c r="V1030" s="575"/>
      <c r="W1030" s="575"/>
    </row>
    <row r="1031" spans="1:23" ht="13.5" customHeight="1">
      <c r="A1031" s="575"/>
      <c r="B1031" s="575"/>
      <c r="C1031" s="575"/>
      <c r="D1031" s="575"/>
      <c r="E1031" s="575"/>
      <c r="F1031" s="5"/>
      <c r="G1031" s="5"/>
      <c r="H1031" s="575"/>
      <c r="I1031" s="622"/>
      <c r="J1031" s="575"/>
      <c r="K1031" s="575"/>
      <c r="L1031" s="575"/>
      <c r="M1031" s="575"/>
      <c r="N1031" s="575"/>
      <c r="O1031" s="575"/>
      <c r="P1031" s="575"/>
      <c r="Q1031" s="575"/>
      <c r="R1031" s="575"/>
      <c r="S1031" s="575"/>
      <c r="T1031" s="575"/>
      <c r="U1031" s="575"/>
      <c r="V1031" s="575"/>
      <c r="W1031" s="575"/>
    </row>
    <row r="1032" spans="1:23" ht="13.5" customHeight="1">
      <c r="A1032" s="575"/>
      <c r="B1032" s="575"/>
      <c r="C1032" s="575"/>
      <c r="D1032" s="575"/>
      <c r="E1032" s="575"/>
      <c r="F1032" s="5"/>
      <c r="G1032" s="5"/>
      <c r="H1032" s="575"/>
      <c r="I1032" s="622"/>
      <c r="J1032" s="575"/>
      <c r="K1032" s="575"/>
      <c r="L1032" s="575"/>
      <c r="M1032" s="575"/>
      <c r="N1032" s="575"/>
      <c r="O1032" s="575"/>
      <c r="P1032" s="575"/>
      <c r="Q1032" s="575"/>
      <c r="R1032" s="575"/>
      <c r="S1032" s="575"/>
      <c r="T1032" s="575"/>
      <c r="U1032" s="575"/>
      <c r="V1032" s="575"/>
      <c r="W1032" s="575"/>
    </row>
    <row r="1033" spans="1:23" ht="13.5" customHeight="1">
      <c r="A1033" s="575"/>
      <c r="B1033" s="575"/>
      <c r="C1033" s="575"/>
      <c r="D1033" s="575"/>
      <c r="E1033" s="575"/>
      <c r="F1033" s="5"/>
      <c r="G1033" s="5"/>
      <c r="H1033" s="575"/>
      <c r="I1033" s="622"/>
      <c r="J1033" s="575"/>
      <c r="K1033" s="575"/>
      <c r="L1033" s="575"/>
      <c r="M1033" s="575"/>
      <c r="N1033" s="575"/>
      <c r="O1033" s="575"/>
      <c r="P1033" s="575"/>
      <c r="Q1033" s="575"/>
      <c r="R1033" s="575"/>
      <c r="S1033" s="575"/>
      <c r="T1033" s="575"/>
      <c r="U1033" s="575"/>
      <c r="V1033" s="575"/>
      <c r="W1033" s="575"/>
    </row>
    <row r="1034" spans="1:23" ht="13.5" customHeight="1">
      <c r="A1034" s="575"/>
      <c r="B1034" s="575"/>
      <c r="C1034" s="575"/>
      <c r="D1034" s="575"/>
      <c r="E1034" s="575"/>
      <c r="F1034" s="5"/>
      <c r="G1034" s="5"/>
      <c r="H1034" s="575"/>
      <c r="I1034" s="622"/>
      <c r="J1034" s="575"/>
      <c r="K1034" s="575"/>
      <c r="L1034" s="575"/>
      <c r="M1034" s="575"/>
      <c r="N1034" s="575"/>
      <c r="O1034" s="575"/>
      <c r="P1034" s="575"/>
      <c r="Q1034" s="575"/>
      <c r="R1034" s="575"/>
      <c r="S1034" s="575"/>
      <c r="T1034" s="575"/>
      <c r="U1034" s="575"/>
      <c r="V1034" s="575"/>
      <c r="W1034" s="575"/>
    </row>
    <row r="1035" spans="1:23" ht="13.5" customHeight="1">
      <c r="A1035" s="575"/>
      <c r="B1035" s="575"/>
      <c r="C1035" s="575"/>
      <c r="D1035" s="575"/>
      <c r="E1035" s="575"/>
      <c r="F1035" s="5"/>
      <c r="G1035" s="5"/>
      <c r="H1035" s="575"/>
      <c r="I1035" s="622"/>
      <c r="J1035" s="575"/>
      <c r="K1035" s="575"/>
      <c r="L1035" s="575"/>
      <c r="M1035" s="575"/>
      <c r="N1035" s="575"/>
      <c r="O1035" s="575"/>
      <c r="P1035" s="575"/>
      <c r="Q1035" s="575"/>
      <c r="R1035" s="575"/>
      <c r="S1035" s="575"/>
      <c r="T1035" s="575"/>
      <c r="U1035" s="575"/>
      <c r="V1035" s="575"/>
      <c r="W1035" s="575"/>
    </row>
    <row r="1036" spans="1:23" ht="13.5" customHeight="1">
      <c r="A1036" s="575"/>
      <c r="B1036" s="575"/>
      <c r="C1036" s="575"/>
      <c r="D1036" s="575"/>
      <c r="E1036" s="575"/>
      <c r="F1036" s="5"/>
      <c r="G1036" s="5"/>
      <c r="H1036" s="575"/>
      <c r="I1036" s="622"/>
      <c r="J1036" s="575"/>
      <c r="K1036" s="575"/>
      <c r="L1036" s="575"/>
      <c r="M1036" s="575"/>
      <c r="N1036" s="575"/>
      <c r="O1036" s="575"/>
      <c r="P1036" s="575"/>
      <c r="Q1036" s="575"/>
      <c r="R1036" s="575"/>
      <c r="S1036" s="575"/>
      <c r="T1036" s="575"/>
      <c r="U1036" s="575"/>
      <c r="V1036" s="575"/>
      <c r="W1036" s="575"/>
    </row>
    <row r="1037" spans="1:23" ht="13.5" customHeight="1">
      <c r="A1037" s="575"/>
      <c r="B1037" s="575"/>
      <c r="C1037" s="575"/>
      <c r="D1037" s="575"/>
      <c r="E1037" s="575"/>
      <c r="F1037" s="5"/>
      <c r="G1037" s="5"/>
      <c r="H1037" s="575"/>
      <c r="I1037" s="622"/>
      <c r="J1037" s="575"/>
      <c r="K1037" s="575"/>
      <c r="L1037" s="575"/>
      <c r="M1037" s="575"/>
      <c r="N1037" s="575"/>
      <c r="O1037" s="575"/>
      <c r="P1037" s="575"/>
      <c r="Q1037" s="575"/>
      <c r="R1037" s="575"/>
      <c r="S1037" s="575"/>
      <c r="T1037" s="575"/>
      <c r="U1037" s="575"/>
      <c r="V1037" s="575"/>
      <c r="W1037" s="575"/>
    </row>
    <row r="1038" spans="1:23" ht="13.5" customHeight="1">
      <c r="A1038" s="575"/>
      <c r="B1038" s="575"/>
      <c r="C1038" s="575"/>
      <c r="D1038" s="575"/>
      <c r="E1038" s="575"/>
      <c r="F1038" s="5"/>
      <c r="G1038" s="5"/>
      <c r="H1038" s="575"/>
      <c r="I1038" s="622"/>
      <c r="J1038" s="575"/>
      <c r="K1038" s="575"/>
      <c r="L1038" s="575"/>
      <c r="M1038" s="575"/>
      <c r="N1038" s="575"/>
      <c r="O1038" s="575"/>
      <c r="P1038" s="575"/>
      <c r="Q1038" s="575"/>
      <c r="R1038" s="575"/>
      <c r="S1038" s="575"/>
      <c r="T1038" s="575"/>
      <c r="U1038" s="575"/>
      <c r="V1038" s="575"/>
      <c r="W1038" s="575"/>
    </row>
    <row r="1039" spans="1:23" ht="13.5" customHeight="1">
      <c r="A1039" s="575"/>
      <c r="B1039" s="575"/>
      <c r="C1039" s="575"/>
      <c r="D1039" s="575"/>
      <c r="E1039" s="575"/>
      <c r="F1039" s="5"/>
      <c r="G1039" s="5"/>
      <c r="H1039" s="575"/>
      <c r="I1039" s="622"/>
      <c r="J1039" s="575"/>
      <c r="K1039" s="575"/>
      <c r="L1039" s="575"/>
      <c r="M1039" s="575"/>
      <c r="N1039" s="575"/>
      <c r="O1039" s="575"/>
      <c r="P1039" s="575"/>
      <c r="Q1039" s="575"/>
      <c r="R1039" s="575"/>
      <c r="S1039" s="575"/>
      <c r="T1039" s="575"/>
      <c r="U1039" s="575"/>
      <c r="V1039" s="575"/>
      <c r="W1039" s="575"/>
    </row>
    <row r="1040" spans="1:23" ht="13.5" customHeight="1">
      <c r="A1040" s="575"/>
      <c r="B1040" s="575"/>
      <c r="C1040" s="575"/>
      <c r="D1040" s="575"/>
      <c r="E1040" s="575"/>
      <c r="F1040" s="5"/>
      <c r="G1040" s="5"/>
      <c r="H1040" s="575"/>
      <c r="I1040" s="622"/>
      <c r="J1040" s="575"/>
      <c r="K1040" s="575"/>
      <c r="L1040" s="575"/>
      <c r="M1040" s="575"/>
      <c r="N1040" s="575"/>
      <c r="O1040" s="575"/>
      <c r="P1040" s="575"/>
      <c r="Q1040" s="575"/>
      <c r="R1040" s="575"/>
      <c r="S1040" s="575"/>
      <c r="T1040" s="575"/>
      <c r="U1040" s="575"/>
      <c r="V1040" s="575"/>
      <c r="W1040" s="575"/>
    </row>
    <row r="1041" spans="1:23" ht="13.5" customHeight="1">
      <c r="A1041" s="575"/>
      <c r="B1041" s="575"/>
      <c r="C1041" s="575"/>
      <c r="D1041" s="575"/>
      <c r="E1041" s="575"/>
      <c r="F1041" s="5"/>
      <c r="G1041" s="5"/>
      <c r="H1041" s="575"/>
      <c r="I1041" s="622"/>
      <c r="J1041" s="575"/>
      <c r="K1041" s="575"/>
      <c r="L1041" s="575"/>
      <c r="M1041" s="575"/>
      <c r="N1041" s="575"/>
      <c r="O1041" s="575"/>
      <c r="P1041" s="575"/>
      <c r="Q1041" s="575"/>
      <c r="R1041" s="575"/>
      <c r="S1041" s="575"/>
      <c r="T1041" s="575"/>
      <c r="U1041" s="575"/>
      <c r="V1041" s="575"/>
      <c r="W1041" s="575"/>
    </row>
    <row r="1042" spans="1:23" ht="13.5" customHeight="1">
      <c r="A1042" s="575"/>
      <c r="B1042" s="575"/>
      <c r="C1042" s="575"/>
      <c r="D1042" s="575"/>
      <c r="E1042" s="575"/>
      <c r="F1042" s="5"/>
      <c r="G1042" s="5"/>
      <c r="H1042" s="575"/>
      <c r="I1042" s="622"/>
      <c r="J1042" s="575"/>
      <c r="K1042" s="575"/>
      <c r="L1042" s="575"/>
      <c r="M1042" s="575"/>
      <c r="N1042" s="575"/>
      <c r="O1042" s="575"/>
      <c r="P1042" s="575"/>
      <c r="Q1042" s="575"/>
      <c r="R1042" s="575"/>
      <c r="S1042" s="575"/>
      <c r="T1042" s="575"/>
      <c r="U1042" s="575"/>
      <c r="V1042" s="575"/>
      <c r="W1042" s="575"/>
    </row>
    <row r="1043" spans="1:23" ht="13.5" customHeight="1">
      <c r="A1043" s="575"/>
      <c r="B1043" s="575"/>
      <c r="C1043" s="575"/>
      <c r="D1043" s="575"/>
      <c r="E1043" s="575"/>
      <c r="F1043" s="5"/>
      <c r="G1043" s="5"/>
      <c r="H1043" s="575"/>
      <c r="I1043" s="622"/>
      <c r="J1043" s="575"/>
      <c r="K1043" s="575"/>
      <c r="L1043" s="575"/>
      <c r="M1043" s="575"/>
      <c r="N1043" s="575"/>
      <c r="O1043" s="575"/>
      <c r="P1043" s="575"/>
      <c r="Q1043" s="575"/>
      <c r="R1043" s="575"/>
      <c r="S1043" s="575"/>
      <c r="T1043" s="575"/>
      <c r="U1043" s="575"/>
      <c r="V1043" s="575"/>
      <c r="W1043" s="575"/>
    </row>
    <row r="1044" spans="1:23" ht="13.5" customHeight="1">
      <c r="A1044" s="575"/>
      <c r="B1044" s="575"/>
      <c r="C1044" s="575"/>
      <c r="D1044" s="575"/>
      <c r="E1044" s="575"/>
      <c r="F1044" s="5"/>
      <c r="G1044" s="5"/>
      <c r="H1044" s="575"/>
      <c r="I1044" s="622"/>
      <c r="J1044" s="575"/>
      <c r="K1044" s="575"/>
      <c r="L1044" s="575"/>
      <c r="M1044" s="575"/>
      <c r="N1044" s="575"/>
      <c r="O1044" s="575"/>
      <c r="P1044" s="575"/>
      <c r="Q1044" s="575"/>
      <c r="R1044" s="575"/>
      <c r="S1044" s="575"/>
      <c r="T1044" s="575"/>
      <c r="U1044" s="575"/>
      <c r="V1044" s="575"/>
      <c r="W1044" s="575"/>
    </row>
    <row r="1045" spans="1:23" ht="13.5" customHeight="1">
      <c r="A1045" s="575"/>
      <c r="B1045" s="575"/>
      <c r="C1045" s="575"/>
      <c r="D1045" s="575"/>
      <c r="E1045" s="575"/>
      <c r="F1045" s="5"/>
      <c r="G1045" s="5"/>
      <c r="H1045" s="575"/>
      <c r="I1045" s="622"/>
      <c r="J1045" s="575"/>
      <c r="K1045" s="575"/>
      <c r="L1045" s="575"/>
      <c r="M1045" s="575"/>
      <c r="N1045" s="575"/>
      <c r="O1045" s="575"/>
      <c r="P1045" s="575"/>
      <c r="Q1045" s="575"/>
      <c r="R1045" s="575"/>
      <c r="S1045" s="575"/>
      <c r="T1045" s="575"/>
      <c r="U1045" s="575"/>
      <c r="V1045" s="575"/>
      <c r="W1045" s="575"/>
    </row>
    <row r="1046" spans="1:23" ht="13.5" customHeight="1">
      <c r="A1046" s="575"/>
      <c r="B1046" s="575"/>
      <c r="C1046" s="575"/>
      <c r="D1046" s="575"/>
      <c r="E1046" s="575"/>
      <c r="F1046" s="5"/>
      <c r="G1046" s="5"/>
      <c r="H1046" s="575"/>
      <c r="I1046" s="622"/>
      <c r="J1046" s="575"/>
      <c r="K1046" s="575"/>
      <c r="L1046" s="575"/>
      <c r="M1046" s="575"/>
      <c r="N1046" s="575"/>
      <c r="O1046" s="575"/>
      <c r="P1046" s="575"/>
      <c r="Q1046" s="575"/>
      <c r="R1046" s="575"/>
      <c r="S1046" s="575"/>
      <c r="T1046" s="575"/>
      <c r="U1046" s="575"/>
      <c r="V1046" s="575"/>
      <c r="W1046" s="575"/>
    </row>
    <row r="1047" spans="1:23" ht="13.5" customHeight="1">
      <c r="A1047" s="575"/>
      <c r="B1047" s="575"/>
      <c r="C1047" s="575"/>
      <c r="D1047" s="575"/>
      <c r="E1047" s="575"/>
      <c r="F1047" s="5"/>
      <c r="G1047" s="5"/>
      <c r="H1047" s="575"/>
      <c r="I1047" s="622"/>
      <c r="J1047" s="575"/>
      <c r="K1047" s="575"/>
      <c r="L1047" s="575"/>
      <c r="M1047" s="575"/>
      <c r="N1047" s="575"/>
      <c r="O1047" s="575"/>
      <c r="P1047" s="575"/>
      <c r="Q1047" s="575"/>
      <c r="R1047" s="575"/>
      <c r="S1047" s="575"/>
      <c r="T1047" s="575"/>
      <c r="U1047" s="575"/>
      <c r="V1047" s="575"/>
      <c r="W1047" s="575"/>
    </row>
    <row r="1048" spans="1:23" ht="13.5" customHeight="1">
      <c r="A1048" s="575"/>
      <c r="B1048" s="575"/>
      <c r="C1048" s="575"/>
      <c r="D1048" s="575"/>
      <c r="E1048" s="575"/>
      <c r="F1048" s="5"/>
      <c r="G1048" s="5"/>
      <c r="H1048" s="575"/>
      <c r="I1048" s="622"/>
      <c r="J1048" s="575"/>
      <c r="K1048" s="575"/>
      <c r="L1048" s="575"/>
      <c r="M1048" s="575"/>
      <c r="N1048" s="575"/>
      <c r="O1048" s="575"/>
      <c r="P1048" s="575"/>
      <c r="Q1048" s="575"/>
      <c r="R1048" s="575"/>
      <c r="S1048" s="575"/>
      <c r="T1048" s="575"/>
      <c r="U1048" s="575"/>
      <c r="V1048" s="575"/>
      <c r="W1048" s="575"/>
    </row>
    <row r="1049" spans="1:23" ht="13.5" customHeight="1">
      <c r="A1049" s="575"/>
      <c r="B1049" s="575"/>
      <c r="C1049" s="575"/>
      <c r="D1049" s="575"/>
      <c r="E1049" s="575"/>
      <c r="F1049" s="5"/>
      <c r="G1049" s="5"/>
      <c r="H1049" s="575"/>
      <c r="I1049" s="622"/>
      <c r="J1049" s="575"/>
      <c r="K1049" s="575"/>
      <c r="L1049" s="575"/>
      <c r="M1049" s="575"/>
      <c r="N1049" s="575"/>
      <c r="O1049" s="575"/>
      <c r="P1049" s="575"/>
      <c r="Q1049" s="575"/>
      <c r="R1049" s="575"/>
      <c r="S1049" s="575"/>
      <c r="T1049" s="575"/>
      <c r="U1049" s="575"/>
      <c r="V1049" s="575"/>
      <c r="W1049" s="575"/>
    </row>
    <row r="1050" spans="1:23" ht="13.5" customHeight="1">
      <c r="A1050" s="575"/>
      <c r="B1050" s="575"/>
      <c r="C1050" s="575"/>
      <c r="D1050" s="575"/>
      <c r="E1050" s="575"/>
      <c r="F1050" s="5"/>
      <c r="G1050" s="5"/>
      <c r="H1050" s="575"/>
      <c r="I1050" s="622"/>
      <c r="J1050" s="575"/>
      <c r="K1050" s="575"/>
      <c r="L1050" s="575"/>
      <c r="M1050" s="575"/>
      <c r="N1050" s="575"/>
      <c r="O1050" s="575"/>
      <c r="P1050" s="575"/>
      <c r="Q1050" s="575"/>
      <c r="R1050" s="575"/>
      <c r="S1050" s="575"/>
      <c r="T1050" s="575"/>
      <c r="U1050" s="575"/>
      <c r="V1050" s="575"/>
      <c r="W1050" s="575"/>
    </row>
    <row r="1051" spans="1:23" ht="13.5" customHeight="1">
      <c r="A1051" s="575"/>
      <c r="B1051" s="575"/>
      <c r="C1051" s="575"/>
      <c r="D1051" s="575"/>
      <c r="E1051" s="575"/>
      <c r="F1051" s="5"/>
      <c r="G1051" s="5"/>
      <c r="H1051" s="575"/>
      <c r="I1051" s="622"/>
      <c r="J1051" s="575"/>
      <c r="K1051" s="575"/>
      <c r="L1051" s="575"/>
      <c r="M1051" s="575"/>
      <c r="N1051" s="575"/>
      <c r="O1051" s="575"/>
      <c r="P1051" s="575"/>
      <c r="Q1051" s="575"/>
      <c r="R1051" s="575"/>
      <c r="S1051" s="575"/>
      <c r="T1051" s="575"/>
      <c r="U1051" s="575"/>
      <c r="V1051" s="575"/>
      <c r="W1051" s="575"/>
    </row>
    <row r="1052" spans="1:23" ht="13.5" customHeight="1">
      <c r="A1052" s="575"/>
      <c r="B1052" s="575"/>
      <c r="C1052" s="575"/>
      <c r="D1052" s="575"/>
      <c r="E1052" s="575"/>
      <c r="F1052" s="5"/>
      <c r="G1052" s="5"/>
      <c r="H1052" s="575"/>
      <c r="I1052" s="622"/>
      <c r="J1052" s="575"/>
      <c r="K1052" s="575"/>
      <c r="L1052" s="575"/>
      <c r="M1052" s="575"/>
      <c r="N1052" s="575"/>
      <c r="O1052" s="575"/>
      <c r="P1052" s="575"/>
      <c r="Q1052" s="575"/>
      <c r="R1052" s="575"/>
      <c r="S1052" s="575"/>
      <c r="T1052" s="575"/>
      <c r="U1052" s="575"/>
      <c r="V1052" s="575"/>
      <c r="W1052" s="575"/>
    </row>
    <row r="1053" spans="1:23" ht="13.5" customHeight="1">
      <c r="A1053" s="575"/>
      <c r="B1053" s="575"/>
      <c r="C1053" s="575"/>
      <c r="D1053" s="575"/>
      <c r="E1053" s="575"/>
      <c r="F1053" s="5"/>
      <c r="G1053" s="5"/>
      <c r="H1053" s="575"/>
      <c r="I1053" s="622"/>
      <c r="J1053" s="575"/>
      <c r="K1053" s="575"/>
      <c r="L1053" s="575"/>
      <c r="M1053" s="575"/>
      <c r="N1053" s="575"/>
      <c r="O1053" s="575"/>
      <c r="P1053" s="575"/>
      <c r="Q1053" s="575"/>
      <c r="R1053" s="575"/>
      <c r="S1053" s="575"/>
      <c r="T1053" s="575"/>
      <c r="U1053" s="575"/>
      <c r="V1053" s="575"/>
      <c r="W1053" s="575"/>
    </row>
    <row r="1054" spans="1:23" ht="13.5" customHeight="1">
      <c r="A1054" s="575"/>
      <c r="B1054" s="575"/>
      <c r="C1054" s="575"/>
      <c r="D1054" s="575"/>
      <c r="E1054" s="575"/>
      <c r="F1054" s="5"/>
      <c r="G1054" s="5"/>
      <c r="H1054" s="575"/>
      <c r="I1054" s="622"/>
      <c r="J1054" s="575"/>
      <c r="K1054" s="575"/>
      <c r="L1054" s="575"/>
      <c r="M1054" s="575"/>
      <c r="N1054" s="575"/>
      <c r="O1054" s="575"/>
      <c r="P1054" s="575"/>
      <c r="Q1054" s="575"/>
      <c r="R1054" s="575"/>
      <c r="S1054" s="575"/>
      <c r="T1054" s="575"/>
      <c r="U1054" s="575"/>
      <c r="V1054" s="575"/>
      <c r="W1054" s="575"/>
    </row>
    <row r="1055" spans="1:23" ht="13.5" customHeight="1">
      <c r="A1055" s="575"/>
      <c r="B1055" s="575"/>
      <c r="C1055" s="575"/>
      <c r="D1055" s="575"/>
      <c r="E1055" s="575"/>
      <c r="F1055" s="5"/>
      <c r="G1055" s="5"/>
      <c r="H1055" s="575"/>
      <c r="I1055" s="622"/>
      <c r="J1055" s="575"/>
      <c r="K1055" s="575"/>
      <c r="L1055" s="575"/>
      <c r="M1055" s="575"/>
      <c r="N1055" s="575"/>
      <c r="O1055" s="575"/>
      <c r="P1055" s="575"/>
      <c r="Q1055" s="575"/>
      <c r="R1055" s="575"/>
      <c r="S1055" s="575"/>
      <c r="T1055" s="575"/>
      <c r="U1055" s="575"/>
      <c r="V1055" s="575"/>
      <c r="W1055" s="575"/>
    </row>
    <row r="1056" spans="1:23" ht="13.5" customHeight="1">
      <c r="A1056" s="575"/>
      <c r="B1056" s="575"/>
      <c r="C1056" s="575"/>
      <c r="D1056" s="575"/>
      <c r="E1056" s="575"/>
      <c r="F1056" s="5"/>
      <c r="G1056" s="5"/>
      <c r="H1056" s="575"/>
      <c r="I1056" s="622"/>
      <c r="J1056" s="575"/>
      <c r="K1056" s="575"/>
      <c r="L1056" s="575"/>
      <c r="M1056" s="575"/>
      <c r="N1056" s="575"/>
      <c r="O1056" s="575"/>
      <c r="P1056" s="575"/>
      <c r="Q1056" s="575"/>
      <c r="R1056" s="575"/>
      <c r="S1056" s="575"/>
      <c r="T1056" s="575"/>
      <c r="U1056" s="575"/>
      <c r="V1056" s="575"/>
      <c r="W1056" s="575"/>
    </row>
    <row r="1057" spans="1:23" ht="13.5" customHeight="1">
      <c r="A1057" s="575"/>
      <c r="B1057" s="575"/>
      <c r="C1057" s="575"/>
      <c r="D1057" s="575"/>
      <c r="E1057" s="575"/>
      <c r="F1057" s="5"/>
      <c r="G1057" s="5"/>
      <c r="H1057" s="575"/>
      <c r="I1057" s="622"/>
      <c r="J1057" s="575"/>
      <c r="K1057" s="575"/>
      <c r="L1057" s="575"/>
      <c r="M1057" s="575"/>
      <c r="N1057" s="575"/>
      <c r="O1057" s="575"/>
      <c r="P1057" s="575"/>
      <c r="Q1057" s="575"/>
      <c r="R1057" s="575"/>
      <c r="S1057" s="575"/>
      <c r="T1057" s="575"/>
      <c r="U1057" s="575"/>
      <c r="V1057" s="575"/>
      <c r="W1057" s="575"/>
    </row>
    <row r="1058" spans="1:23" ht="13.5" customHeight="1">
      <c r="A1058" s="575"/>
      <c r="B1058" s="575"/>
      <c r="C1058" s="575"/>
      <c r="D1058" s="575"/>
      <c r="E1058" s="575"/>
      <c r="F1058" s="5"/>
      <c r="G1058" s="5"/>
      <c r="H1058" s="575"/>
      <c r="I1058" s="622"/>
      <c r="J1058" s="575"/>
      <c r="K1058" s="575"/>
      <c r="L1058" s="575"/>
      <c r="M1058" s="575"/>
      <c r="N1058" s="575"/>
      <c r="O1058" s="575"/>
      <c r="P1058" s="575"/>
      <c r="Q1058" s="575"/>
      <c r="R1058" s="575"/>
      <c r="S1058" s="575"/>
      <c r="T1058" s="575"/>
      <c r="U1058" s="575"/>
      <c r="V1058" s="575"/>
      <c r="W1058" s="575"/>
    </row>
    <row r="1059" spans="1:23" ht="13.5" customHeight="1">
      <c r="A1059" s="575"/>
      <c r="B1059" s="575"/>
      <c r="C1059" s="575"/>
      <c r="D1059" s="575"/>
      <c r="E1059" s="575"/>
      <c r="F1059" s="5"/>
      <c r="G1059" s="5"/>
      <c r="H1059" s="575"/>
      <c r="I1059" s="622"/>
      <c r="J1059" s="575"/>
      <c r="K1059" s="575"/>
      <c r="L1059" s="575"/>
      <c r="M1059" s="575"/>
      <c r="N1059" s="575"/>
      <c r="O1059" s="575"/>
      <c r="P1059" s="575"/>
      <c r="Q1059" s="575"/>
      <c r="R1059" s="575"/>
      <c r="S1059" s="575"/>
      <c r="T1059" s="575"/>
      <c r="U1059" s="575"/>
      <c r="V1059" s="575"/>
      <c r="W1059" s="575"/>
    </row>
    <row r="1060" spans="1:23" ht="13.5" customHeight="1">
      <c r="A1060" s="575"/>
      <c r="B1060" s="575"/>
      <c r="C1060" s="575"/>
      <c r="D1060" s="575"/>
      <c r="E1060" s="575"/>
      <c r="F1060" s="5"/>
      <c r="G1060" s="5"/>
      <c r="H1060" s="575"/>
      <c r="I1060" s="622"/>
      <c r="J1060" s="575"/>
      <c r="K1060" s="575"/>
      <c r="L1060" s="575"/>
      <c r="M1060" s="575"/>
      <c r="N1060" s="575"/>
      <c r="O1060" s="575"/>
      <c r="P1060" s="575"/>
      <c r="Q1060" s="575"/>
      <c r="R1060" s="575"/>
      <c r="S1060" s="575"/>
      <c r="T1060" s="575"/>
      <c r="U1060" s="575"/>
      <c r="V1060" s="575"/>
      <c r="W1060" s="575"/>
    </row>
    <row r="1061" spans="1:23" ht="13.5" customHeight="1">
      <c r="A1061" s="575"/>
      <c r="B1061" s="575"/>
      <c r="C1061" s="575"/>
      <c r="D1061" s="575"/>
      <c r="E1061" s="575"/>
      <c r="F1061" s="5"/>
      <c r="G1061" s="5"/>
      <c r="H1061" s="575"/>
      <c r="I1061" s="622"/>
      <c r="J1061" s="575"/>
      <c r="K1061" s="575"/>
      <c r="L1061" s="575"/>
      <c r="M1061" s="575"/>
      <c r="N1061" s="575"/>
      <c r="O1061" s="575"/>
      <c r="P1061" s="575"/>
      <c r="Q1061" s="575"/>
      <c r="R1061" s="575"/>
      <c r="S1061" s="575"/>
      <c r="T1061" s="575"/>
      <c r="U1061" s="575"/>
      <c r="V1061" s="575"/>
      <c r="W1061" s="575"/>
    </row>
    <row r="1062" spans="1:23" ht="13.5" customHeight="1">
      <c r="A1062" s="575"/>
      <c r="B1062" s="575"/>
      <c r="C1062" s="575"/>
      <c r="D1062" s="575"/>
      <c r="E1062" s="575"/>
      <c r="F1062" s="5"/>
      <c r="G1062" s="5"/>
      <c r="H1062" s="575"/>
      <c r="I1062" s="622"/>
      <c r="J1062" s="575"/>
      <c r="K1062" s="575"/>
      <c r="L1062" s="575"/>
      <c r="M1062" s="575"/>
      <c r="N1062" s="575"/>
      <c r="O1062" s="575"/>
      <c r="P1062" s="575"/>
      <c r="Q1062" s="575"/>
      <c r="R1062" s="575"/>
      <c r="S1062" s="575"/>
      <c r="T1062" s="575"/>
      <c r="U1062" s="575"/>
      <c r="V1062" s="575"/>
      <c r="W1062" s="575"/>
    </row>
    <row r="1063" spans="1:23" ht="13.5" customHeight="1">
      <c r="A1063" s="575"/>
      <c r="B1063" s="575"/>
      <c r="C1063" s="575"/>
      <c r="D1063" s="575"/>
      <c r="E1063" s="575"/>
      <c r="F1063" s="5"/>
      <c r="G1063" s="5"/>
      <c r="H1063" s="575"/>
      <c r="I1063" s="622"/>
      <c r="J1063" s="575"/>
      <c r="K1063" s="575"/>
      <c r="L1063" s="575"/>
      <c r="M1063" s="575"/>
      <c r="N1063" s="575"/>
      <c r="O1063" s="575"/>
      <c r="P1063" s="575"/>
      <c r="Q1063" s="575"/>
      <c r="R1063" s="575"/>
      <c r="S1063" s="575"/>
      <c r="T1063" s="575"/>
      <c r="U1063" s="575"/>
      <c r="V1063" s="575"/>
      <c r="W1063" s="575"/>
    </row>
    <row r="1064" spans="1:23" ht="13.5" customHeight="1">
      <c r="A1064" s="575"/>
      <c r="B1064" s="575"/>
      <c r="C1064" s="575"/>
      <c r="D1064" s="575"/>
      <c r="E1064" s="575"/>
      <c r="F1064" s="5"/>
      <c r="G1064" s="5"/>
      <c r="H1064" s="575"/>
      <c r="I1064" s="622"/>
      <c r="J1064" s="575"/>
      <c r="K1064" s="575"/>
      <c r="L1064" s="575"/>
      <c r="M1064" s="575"/>
      <c r="N1064" s="575"/>
      <c r="O1064" s="575"/>
      <c r="P1064" s="575"/>
      <c r="Q1064" s="575"/>
      <c r="R1064" s="575"/>
      <c r="S1064" s="575"/>
      <c r="T1064" s="575"/>
      <c r="U1064" s="575"/>
      <c r="V1064" s="575"/>
      <c r="W1064" s="575"/>
    </row>
    <row r="1065" spans="1:23" ht="13.5" customHeight="1">
      <c r="A1065" s="575"/>
      <c r="B1065" s="575"/>
      <c r="C1065" s="575"/>
      <c r="D1065" s="575"/>
      <c r="E1065" s="575"/>
      <c r="F1065" s="5"/>
      <c r="G1065" s="5"/>
      <c r="H1065" s="575"/>
      <c r="I1065" s="622"/>
      <c r="J1065" s="575"/>
      <c r="K1065" s="575"/>
      <c r="L1065" s="575"/>
      <c r="M1065" s="575"/>
      <c r="N1065" s="575"/>
      <c r="O1065" s="575"/>
      <c r="P1065" s="575"/>
      <c r="Q1065" s="575"/>
      <c r="R1065" s="575"/>
      <c r="S1065" s="575"/>
      <c r="T1065" s="575"/>
      <c r="U1065" s="575"/>
      <c r="V1065" s="575"/>
      <c r="W1065" s="575"/>
    </row>
    <row r="1066" spans="1:23" ht="13.5" customHeight="1">
      <c r="A1066" s="575"/>
      <c r="B1066" s="575"/>
      <c r="C1066" s="575"/>
      <c r="D1066" s="575"/>
      <c r="E1066" s="575"/>
      <c r="F1066" s="5"/>
      <c r="G1066" s="5"/>
      <c r="H1066" s="575"/>
      <c r="I1066" s="622"/>
      <c r="J1066" s="575"/>
      <c r="K1066" s="575"/>
      <c r="L1066" s="575"/>
      <c r="M1066" s="575"/>
      <c r="N1066" s="575"/>
      <c r="O1066" s="575"/>
      <c r="P1066" s="575"/>
      <c r="Q1066" s="575"/>
      <c r="R1066" s="575"/>
      <c r="S1066" s="575"/>
      <c r="T1066" s="575"/>
      <c r="U1066" s="575"/>
      <c r="V1066" s="575"/>
      <c r="W1066" s="575"/>
    </row>
    <row r="1067" spans="1:23" ht="13.5" customHeight="1">
      <c r="A1067" s="575"/>
      <c r="B1067" s="575"/>
      <c r="C1067" s="575"/>
      <c r="D1067" s="575"/>
      <c r="E1067" s="575"/>
      <c r="F1067" s="5"/>
      <c r="G1067" s="5"/>
      <c r="H1067" s="575"/>
      <c r="I1067" s="622"/>
      <c r="J1067" s="575"/>
      <c r="K1067" s="575"/>
      <c r="L1067" s="575"/>
      <c r="M1067" s="575"/>
      <c r="N1067" s="575"/>
      <c r="O1067" s="575"/>
      <c r="P1067" s="575"/>
      <c r="Q1067" s="575"/>
      <c r="R1067" s="575"/>
      <c r="S1067" s="575"/>
      <c r="T1067" s="575"/>
      <c r="U1067" s="575"/>
      <c r="V1067" s="575"/>
      <c r="W1067" s="575"/>
    </row>
    <row r="1068" spans="1:23" ht="13.5" customHeight="1">
      <c r="A1068" s="575"/>
      <c r="B1068" s="575"/>
      <c r="C1068" s="575"/>
      <c r="D1068" s="575"/>
      <c r="E1068" s="575"/>
      <c r="F1068" s="5"/>
      <c r="G1068" s="5"/>
      <c r="H1068" s="575"/>
      <c r="I1068" s="622"/>
      <c r="J1068" s="575"/>
      <c r="K1068" s="575"/>
      <c r="L1068" s="575"/>
      <c r="M1068" s="575"/>
      <c r="N1068" s="575"/>
      <c r="O1068" s="575"/>
      <c r="P1068" s="575"/>
      <c r="Q1068" s="575"/>
      <c r="R1068" s="575"/>
      <c r="S1068" s="575"/>
      <c r="T1068" s="575"/>
      <c r="U1068" s="575"/>
      <c r="V1068" s="575"/>
      <c r="W1068" s="575"/>
    </row>
    <row r="1069" spans="1:23" ht="13.5" customHeight="1">
      <c r="A1069" s="575"/>
      <c r="B1069" s="575"/>
      <c r="C1069" s="575"/>
      <c r="D1069" s="575"/>
      <c r="E1069" s="575"/>
      <c r="F1069" s="5"/>
      <c r="G1069" s="5"/>
      <c r="H1069" s="575"/>
      <c r="I1069" s="622"/>
      <c r="J1069" s="575"/>
      <c r="K1069" s="575"/>
      <c r="L1069" s="575"/>
      <c r="M1069" s="575"/>
      <c r="N1069" s="575"/>
      <c r="O1069" s="575"/>
      <c r="P1069" s="575"/>
      <c r="Q1069" s="575"/>
      <c r="R1069" s="575"/>
      <c r="S1069" s="575"/>
      <c r="T1069" s="575"/>
      <c r="U1069" s="575"/>
      <c r="V1069" s="575"/>
      <c r="W1069" s="575"/>
    </row>
    <row r="1070" spans="1:23" ht="13.5" customHeight="1">
      <c r="A1070" s="575"/>
      <c r="B1070" s="575"/>
      <c r="C1070" s="575"/>
      <c r="D1070" s="575"/>
      <c r="E1070" s="575"/>
      <c r="F1070" s="5"/>
      <c r="G1070" s="5"/>
      <c r="H1070" s="575"/>
      <c r="I1070" s="622"/>
      <c r="J1070" s="575"/>
      <c r="K1070" s="575"/>
      <c r="L1070" s="575"/>
      <c r="M1070" s="575"/>
      <c r="N1070" s="575"/>
      <c r="O1070" s="575"/>
      <c r="P1070" s="575"/>
      <c r="Q1070" s="575"/>
      <c r="R1070" s="575"/>
      <c r="S1070" s="575"/>
      <c r="T1070" s="575"/>
      <c r="U1070" s="575"/>
      <c r="V1070" s="575"/>
      <c r="W1070" s="575"/>
    </row>
    <row r="1071" spans="1:23" ht="13.5" customHeight="1">
      <c r="A1071" s="575"/>
      <c r="B1071" s="575"/>
      <c r="C1071" s="575"/>
      <c r="D1071" s="575"/>
      <c r="E1071" s="575"/>
      <c r="F1071" s="5"/>
      <c r="G1071" s="5"/>
      <c r="H1071" s="575"/>
      <c r="I1071" s="622"/>
      <c r="J1071" s="575"/>
      <c r="K1071" s="575"/>
      <c r="L1071" s="575"/>
      <c r="M1071" s="575"/>
      <c r="N1071" s="575"/>
      <c r="O1071" s="575"/>
      <c r="P1071" s="575"/>
      <c r="Q1071" s="575"/>
      <c r="R1071" s="575"/>
      <c r="S1071" s="575"/>
      <c r="T1071" s="575"/>
      <c r="U1071" s="575"/>
      <c r="V1071" s="575"/>
      <c r="W1071" s="575"/>
    </row>
    <row r="1072" spans="1:23" ht="13.5" customHeight="1">
      <c r="A1072" s="575"/>
      <c r="B1072" s="575"/>
      <c r="C1072" s="575"/>
      <c r="D1072" s="575"/>
      <c r="E1072" s="575"/>
      <c r="F1072" s="5"/>
      <c r="G1072" s="5"/>
      <c r="H1072" s="575"/>
      <c r="I1072" s="622"/>
      <c r="J1072" s="575"/>
      <c r="K1072" s="575"/>
      <c r="L1072" s="575"/>
      <c r="M1072" s="575"/>
      <c r="N1072" s="575"/>
      <c r="O1072" s="575"/>
      <c r="P1072" s="575"/>
      <c r="Q1072" s="575"/>
      <c r="R1072" s="575"/>
      <c r="S1072" s="575"/>
      <c r="T1072" s="575"/>
      <c r="U1072" s="575"/>
      <c r="V1072" s="575"/>
      <c r="W1072" s="575"/>
    </row>
    <row r="1073" spans="1:23" ht="13.5" customHeight="1">
      <c r="A1073" s="575"/>
      <c r="B1073" s="575"/>
      <c r="C1073" s="575"/>
      <c r="D1073" s="575"/>
      <c r="E1073" s="575"/>
      <c r="F1073" s="5"/>
      <c r="G1073" s="5"/>
      <c r="H1073" s="575"/>
      <c r="I1073" s="622"/>
      <c r="J1073" s="575"/>
      <c r="K1073" s="575"/>
      <c r="L1073" s="575"/>
      <c r="M1073" s="575"/>
      <c r="N1073" s="575"/>
      <c r="O1073" s="575"/>
      <c r="P1073" s="575"/>
      <c r="Q1073" s="575"/>
      <c r="R1073" s="575"/>
      <c r="S1073" s="575"/>
      <c r="T1073" s="575"/>
      <c r="U1073" s="575"/>
      <c r="V1073" s="575"/>
      <c r="W1073" s="575"/>
    </row>
    <row r="1074" spans="1:23" ht="13.5" customHeight="1">
      <c r="A1074" s="575"/>
      <c r="B1074" s="575"/>
      <c r="C1074" s="575"/>
      <c r="D1074" s="575"/>
      <c r="E1074" s="575"/>
      <c r="F1074" s="5"/>
      <c r="G1074" s="5"/>
      <c r="H1074" s="575"/>
      <c r="I1074" s="622"/>
      <c r="J1074" s="575"/>
      <c r="K1074" s="575"/>
      <c r="L1074" s="575"/>
      <c r="M1074" s="575"/>
      <c r="N1074" s="575"/>
      <c r="O1074" s="575"/>
      <c r="P1074" s="575"/>
      <c r="Q1074" s="575"/>
      <c r="R1074" s="575"/>
      <c r="S1074" s="575"/>
      <c r="T1074" s="575"/>
      <c r="U1074" s="575"/>
      <c r="V1074" s="575"/>
      <c r="W1074" s="575"/>
    </row>
    <row r="1075" spans="1:23" ht="13.5" customHeight="1">
      <c r="A1075" s="575"/>
      <c r="B1075" s="575"/>
      <c r="C1075" s="575"/>
      <c r="D1075" s="575"/>
      <c r="E1075" s="575"/>
      <c r="F1075" s="5"/>
      <c r="G1075" s="5"/>
      <c r="H1075" s="575"/>
      <c r="I1075" s="622"/>
      <c r="J1075" s="575"/>
      <c r="K1075" s="575"/>
      <c r="L1075" s="575"/>
      <c r="M1075" s="575"/>
      <c r="N1075" s="575"/>
      <c r="O1075" s="575"/>
      <c r="P1075" s="575"/>
      <c r="Q1075" s="575"/>
      <c r="R1075" s="575"/>
      <c r="S1075" s="575"/>
      <c r="T1075" s="575"/>
      <c r="U1075" s="575"/>
      <c r="V1075" s="575"/>
      <c r="W1075" s="575"/>
    </row>
    <row r="1076" spans="1:23" ht="13.5" customHeight="1">
      <c r="A1076" s="575"/>
      <c r="B1076" s="575"/>
      <c r="C1076" s="575"/>
      <c r="D1076" s="575"/>
      <c r="E1076" s="575"/>
      <c r="F1076" s="5"/>
      <c r="G1076" s="5"/>
      <c r="H1076" s="575"/>
      <c r="I1076" s="622"/>
      <c r="J1076" s="575"/>
      <c r="K1076" s="575"/>
      <c r="L1076" s="575"/>
      <c r="M1076" s="575"/>
      <c r="N1076" s="575"/>
      <c r="O1076" s="575"/>
      <c r="P1076" s="575"/>
      <c r="Q1076" s="575"/>
      <c r="R1076" s="575"/>
      <c r="S1076" s="575"/>
      <c r="T1076" s="575"/>
      <c r="U1076" s="575"/>
      <c r="V1076" s="575"/>
      <c r="W1076" s="575"/>
    </row>
    <row r="1077" spans="1:23" ht="13.5" customHeight="1">
      <c r="A1077" s="575"/>
      <c r="B1077" s="575"/>
      <c r="C1077" s="575"/>
      <c r="D1077" s="575"/>
      <c r="E1077" s="575"/>
      <c r="F1077" s="5"/>
      <c r="G1077" s="5"/>
      <c r="H1077" s="575"/>
      <c r="I1077" s="622"/>
      <c r="J1077" s="575"/>
      <c r="K1077" s="575"/>
      <c r="L1077" s="575"/>
      <c r="M1077" s="575"/>
      <c r="N1077" s="575"/>
      <c r="O1077" s="575"/>
      <c r="P1077" s="575"/>
      <c r="Q1077" s="575"/>
      <c r="R1077" s="575"/>
      <c r="S1077" s="575"/>
      <c r="T1077" s="575"/>
      <c r="U1077" s="575"/>
      <c r="V1077" s="575"/>
      <c r="W1077" s="575"/>
    </row>
    <row r="1078" spans="1:23" ht="13.5" customHeight="1">
      <c r="A1078" s="575"/>
      <c r="B1078" s="575"/>
      <c r="C1078" s="575"/>
      <c r="D1078" s="575"/>
      <c r="E1078" s="575"/>
      <c r="F1078" s="5"/>
      <c r="G1078" s="5"/>
      <c r="H1078" s="575"/>
      <c r="I1078" s="622"/>
      <c r="J1078" s="575"/>
      <c r="K1078" s="575"/>
      <c r="L1078" s="575"/>
      <c r="M1078" s="575"/>
      <c r="N1078" s="575"/>
      <c r="O1078" s="575"/>
      <c r="P1078" s="575"/>
      <c r="Q1078" s="575"/>
      <c r="R1078" s="575"/>
      <c r="S1078" s="575"/>
      <c r="T1078" s="575"/>
      <c r="U1078" s="575"/>
      <c r="V1078" s="575"/>
      <c r="W1078" s="575"/>
    </row>
    <row r="1079" spans="1:23" ht="13.5" customHeight="1">
      <c r="A1079" s="575"/>
      <c r="B1079" s="575"/>
      <c r="C1079" s="575"/>
      <c r="D1079" s="575"/>
      <c r="E1079" s="575"/>
      <c r="F1079" s="5"/>
      <c r="G1079" s="5"/>
      <c r="H1079" s="575"/>
      <c r="I1079" s="622"/>
      <c r="J1079" s="575"/>
      <c r="K1079" s="575"/>
      <c r="L1079" s="575"/>
      <c r="M1079" s="575"/>
      <c r="N1079" s="575"/>
      <c r="O1079" s="575"/>
      <c r="P1079" s="575"/>
      <c r="Q1079" s="575"/>
      <c r="R1079" s="575"/>
      <c r="S1079" s="575"/>
      <c r="T1079" s="575"/>
      <c r="U1079" s="575"/>
      <c r="V1079" s="575"/>
      <c r="W1079" s="575"/>
    </row>
    <row r="1080" spans="1:23" ht="13.5" customHeight="1">
      <c r="A1080" s="575"/>
      <c r="B1080" s="575"/>
      <c r="C1080" s="575"/>
      <c r="D1080" s="575"/>
      <c r="E1080" s="575"/>
      <c r="F1080" s="5"/>
      <c r="G1080" s="5"/>
      <c r="H1080" s="575"/>
      <c r="I1080" s="622"/>
      <c r="J1080" s="575"/>
      <c r="K1080" s="575"/>
      <c r="L1080" s="575"/>
      <c r="M1080" s="575"/>
      <c r="N1080" s="575"/>
      <c r="O1080" s="575"/>
      <c r="P1080" s="575"/>
      <c r="Q1080" s="575"/>
      <c r="R1080" s="575"/>
      <c r="S1080" s="575"/>
      <c r="T1080" s="575"/>
      <c r="U1080" s="575"/>
      <c r="V1080" s="575"/>
      <c r="W1080" s="575"/>
    </row>
    <row r="1081" spans="1:23" ht="13.5" customHeight="1">
      <c r="A1081" s="575"/>
      <c r="B1081" s="575"/>
      <c r="C1081" s="575"/>
      <c r="D1081" s="575"/>
      <c r="E1081" s="575"/>
      <c r="F1081" s="5"/>
      <c r="G1081" s="5"/>
      <c r="H1081" s="575"/>
      <c r="I1081" s="622"/>
      <c r="J1081" s="575"/>
      <c r="K1081" s="575"/>
      <c r="L1081" s="575"/>
      <c r="M1081" s="575"/>
      <c r="N1081" s="575"/>
      <c r="O1081" s="575"/>
      <c r="P1081" s="575"/>
      <c r="Q1081" s="575"/>
      <c r="R1081" s="575"/>
      <c r="S1081" s="575"/>
      <c r="T1081" s="575"/>
      <c r="U1081" s="575"/>
      <c r="V1081" s="575"/>
      <c r="W1081" s="575"/>
    </row>
    <row r="1082" spans="1:23" ht="13.5" customHeight="1">
      <c r="A1082" s="575"/>
      <c r="B1082" s="575"/>
      <c r="C1082" s="575"/>
      <c r="D1082" s="575"/>
      <c r="E1082" s="575"/>
      <c r="F1082" s="5"/>
      <c r="G1082" s="5"/>
      <c r="H1082" s="575"/>
      <c r="I1082" s="622"/>
      <c r="J1082" s="575"/>
      <c r="K1082" s="575"/>
      <c r="L1082" s="575"/>
      <c r="M1082" s="575"/>
      <c r="N1082" s="575"/>
      <c r="O1082" s="575"/>
      <c r="P1082" s="575"/>
      <c r="Q1082" s="575"/>
      <c r="R1082" s="575"/>
      <c r="S1082" s="575"/>
      <c r="T1082" s="575"/>
      <c r="U1082" s="575"/>
      <c r="V1082" s="575"/>
      <c r="W1082" s="575"/>
    </row>
    <row r="1083" spans="1:23" ht="13.5" customHeight="1">
      <c r="A1083" s="575"/>
      <c r="B1083" s="575"/>
      <c r="C1083" s="575"/>
      <c r="D1083" s="575"/>
      <c r="E1083" s="575"/>
      <c r="F1083" s="5"/>
      <c r="G1083" s="5"/>
      <c r="H1083" s="575"/>
      <c r="I1083" s="622"/>
      <c r="J1083" s="575"/>
      <c r="K1083" s="575"/>
      <c r="L1083" s="575"/>
      <c r="M1083" s="575"/>
      <c r="N1083" s="575"/>
      <c r="O1083" s="575"/>
      <c r="P1083" s="575"/>
      <c r="Q1083" s="575"/>
      <c r="R1083" s="575"/>
      <c r="S1083" s="575"/>
      <c r="T1083" s="575"/>
      <c r="U1083" s="575"/>
      <c r="V1083" s="575"/>
      <c r="W1083" s="575"/>
    </row>
    <row r="1084" spans="1:23" ht="13.5" customHeight="1">
      <c r="A1084" s="575"/>
      <c r="B1084" s="575"/>
      <c r="C1084" s="575"/>
      <c r="D1084" s="575"/>
      <c r="E1084" s="575"/>
      <c r="F1084" s="5"/>
      <c r="G1084" s="5"/>
      <c r="H1084" s="575"/>
      <c r="I1084" s="622"/>
      <c r="J1084" s="575"/>
      <c r="K1084" s="575"/>
      <c r="L1084" s="575"/>
      <c r="M1084" s="575"/>
      <c r="N1084" s="575"/>
      <c r="O1084" s="575"/>
      <c r="P1084" s="575"/>
      <c r="Q1084" s="575"/>
      <c r="R1084" s="575"/>
      <c r="S1084" s="575"/>
      <c r="T1084" s="575"/>
      <c r="U1084" s="575"/>
      <c r="V1084" s="575"/>
      <c r="W1084" s="575"/>
    </row>
    <row r="1085" spans="1:23" ht="13.5" customHeight="1">
      <c r="A1085" s="575"/>
      <c r="B1085" s="575"/>
      <c r="C1085" s="575"/>
      <c r="D1085" s="575"/>
      <c r="E1085" s="575"/>
      <c r="F1085" s="5"/>
      <c r="G1085" s="5"/>
      <c r="H1085" s="575"/>
      <c r="I1085" s="622"/>
      <c r="J1085" s="575"/>
      <c r="K1085" s="575"/>
      <c r="L1085" s="575"/>
      <c r="M1085" s="575"/>
      <c r="N1085" s="575"/>
      <c r="O1085" s="575"/>
      <c r="P1085" s="575"/>
      <c r="Q1085" s="575"/>
      <c r="R1085" s="575"/>
      <c r="S1085" s="575"/>
      <c r="T1085" s="575"/>
      <c r="U1085" s="575"/>
      <c r="V1085" s="575"/>
      <c r="W1085" s="575"/>
    </row>
    <row r="1086" spans="1:23" ht="13.5" customHeight="1">
      <c r="A1086" s="575"/>
      <c r="B1086" s="575"/>
      <c r="C1086" s="575"/>
      <c r="D1086" s="575"/>
      <c r="E1086" s="575"/>
      <c r="F1086" s="5"/>
      <c r="G1086" s="5"/>
      <c r="H1086" s="575"/>
      <c r="I1086" s="622"/>
      <c r="J1086" s="575"/>
      <c r="K1086" s="575"/>
      <c r="L1086" s="575"/>
      <c r="M1086" s="575"/>
      <c r="N1086" s="575"/>
      <c r="O1086" s="575"/>
      <c r="P1086" s="575"/>
      <c r="Q1086" s="575"/>
      <c r="R1086" s="575"/>
      <c r="S1086" s="575"/>
      <c r="T1086" s="575"/>
      <c r="U1086" s="575"/>
      <c r="V1086" s="575"/>
      <c r="W1086" s="575"/>
    </row>
    <row r="1087" spans="1:23" ht="13.5" customHeight="1">
      <c r="A1087" s="575"/>
      <c r="B1087" s="575"/>
      <c r="C1087" s="575"/>
      <c r="D1087" s="575"/>
      <c r="E1087" s="575"/>
      <c r="F1087" s="5"/>
      <c r="G1087" s="5"/>
      <c r="H1087" s="575"/>
      <c r="I1087" s="622"/>
      <c r="J1087" s="575"/>
      <c r="K1087" s="575"/>
      <c r="L1087" s="575"/>
      <c r="M1087" s="575"/>
      <c r="N1087" s="575"/>
      <c r="O1087" s="575"/>
      <c r="P1087" s="575"/>
      <c r="Q1087" s="575"/>
      <c r="R1087" s="575"/>
      <c r="S1087" s="575"/>
      <c r="T1087" s="575"/>
      <c r="U1087" s="575"/>
      <c r="V1087" s="575"/>
      <c r="W1087" s="575"/>
    </row>
    <row r="1088" spans="1:23" ht="13.5" customHeight="1">
      <c r="A1088" s="575"/>
      <c r="B1088" s="575"/>
      <c r="C1088" s="575"/>
      <c r="D1088" s="575"/>
      <c r="E1088" s="575"/>
      <c r="F1088" s="5"/>
      <c r="G1088" s="5"/>
      <c r="H1088" s="575"/>
      <c r="I1088" s="622"/>
      <c r="J1088" s="575"/>
      <c r="K1088" s="575"/>
      <c r="L1088" s="575"/>
      <c r="M1088" s="575"/>
      <c r="N1088" s="575"/>
      <c r="O1088" s="575"/>
      <c r="P1088" s="575"/>
      <c r="Q1088" s="575"/>
      <c r="R1088" s="575"/>
      <c r="S1088" s="575"/>
      <c r="T1088" s="575"/>
      <c r="U1088" s="575"/>
      <c r="V1088" s="575"/>
      <c r="W1088" s="575"/>
    </row>
    <row r="1089" spans="1:23" ht="13.5" customHeight="1">
      <c r="A1089" s="575"/>
      <c r="B1089" s="575"/>
      <c r="C1089" s="575"/>
      <c r="D1089" s="575"/>
      <c r="E1089" s="575"/>
      <c r="F1089" s="5"/>
      <c r="G1089" s="5"/>
      <c r="H1089" s="575"/>
      <c r="I1089" s="622"/>
      <c r="J1089" s="575"/>
      <c r="K1089" s="575"/>
      <c r="L1089" s="575"/>
      <c r="M1089" s="575"/>
      <c r="N1089" s="575"/>
      <c r="O1089" s="575"/>
      <c r="P1089" s="575"/>
      <c r="Q1089" s="575"/>
      <c r="R1089" s="575"/>
      <c r="S1089" s="575"/>
      <c r="T1089" s="575"/>
      <c r="U1089" s="575"/>
      <c r="V1089" s="575"/>
      <c r="W1089" s="575"/>
    </row>
    <row r="1090" spans="1:23" ht="13.5" customHeight="1">
      <c r="A1090" s="575"/>
      <c r="B1090" s="575"/>
      <c r="C1090" s="575"/>
      <c r="D1090" s="575"/>
      <c r="E1090" s="575"/>
      <c r="F1090" s="5"/>
      <c r="G1090" s="5"/>
      <c r="H1090" s="575"/>
      <c r="I1090" s="622"/>
      <c r="J1090" s="575"/>
      <c r="K1090" s="575"/>
      <c r="L1090" s="575"/>
      <c r="M1090" s="575"/>
      <c r="N1090" s="575"/>
      <c r="O1090" s="575"/>
      <c r="P1090" s="575"/>
      <c r="Q1090" s="575"/>
      <c r="R1090" s="575"/>
      <c r="S1090" s="575"/>
      <c r="T1090" s="575"/>
      <c r="U1090" s="575"/>
      <c r="V1090" s="575"/>
      <c r="W1090" s="575"/>
    </row>
    <row r="1091" spans="1:23" ht="13.5" customHeight="1">
      <c r="A1091" s="575"/>
      <c r="B1091" s="575"/>
      <c r="C1091" s="575"/>
      <c r="D1091" s="575"/>
      <c r="E1091" s="575"/>
      <c r="F1091" s="5"/>
      <c r="G1091" s="5"/>
      <c r="H1091" s="575"/>
      <c r="I1091" s="622"/>
      <c r="J1091" s="575"/>
      <c r="K1091" s="575"/>
      <c r="L1091" s="575"/>
      <c r="M1091" s="575"/>
      <c r="N1091" s="575"/>
      <c r="O1091" s="575"/>
      <c r="P1091" s="575"/>
      <c r="Q1091" s="575"/>
      <c r="R1091" s="575"/>
      <c r="S1091" s="575"/>
      <c r="T1091" s="575"/>
      <c r="U1091" s="575"/>
      <c r="V1091" s="575"/>
      <c r="W1091" s="575"/>
    </row>
    <row r="1092" spans="1:23" ht="13.5" customHeight="1">
      <c r="A1092" s="575"/>
      <c r="B1092" s="575"/>
      <c r="C1092" s="575"/>
      <c r="D1092" s="575"/>
      <c r="E1092" s="575"/>
      <c r="F1092" s="5"/>
      <c r="G1092" s="5"/>
      <c r="H1092" s="575"/>
      <c r="I1092" s="622"/>
      <c r="J1092" s="575"/>
      <c r="K1092" s="575"/>
      <c r="L1092" s="575"/>
      <c r="M1092" s="575"/>
      <c r="N1092" s="575"/>
      <c r="O1092" s="575"/>
      <c r="P1092" s="575"/>
      <c r="Q1092" s="575"/>
      <c r="R1092" s="575"/>
      <c r="S1092" s="575"/>
      <c r="T1092" s="575"/>
      <c r="U1092" s="575"/>
      <c r="V1092" s="575"/>
      <c r="W1092" s="575"/>
    </row>
    <row r="1093" spans="1:23" ht="13.5" customHeight="1">
      <c r="A1093" s="575"/>
      <c r="B1093" s="575"/>
      <c r="C1093" s="575"/>
      <c r="D1093" s="575"/>
      <c r="E1093" s="575"/>
      <c r="F1093" s="5"/>
      <c r="G1093" s="5"/>
      <c r="H1093" s="575"/>
      <c r="I1093" s="622"/>
      <c r="J1093" s="575"/>
      <c r="K1093" s="575"/>
      <c r="L1093" s="575"/>
      <c r="M1093" s="575"/>
      <c r="N1093" s="575"/>
      <c r="O1093" s="575"/>
      <c r="P1093" s="575"/>
      <c r="Q1093" s="575"/>
      <c r="R1093" s="575"/>
      <c r="S1093" s="575"/>
      <c r="T1093" s="575"/>
      <c r="U1093" s="575"/>
      <c r="V1093" s="575"/>
      <c r="W1093" s="575"/>
    </row>
    <row r="1094" spans="1:23" ht="13.5" customHeight="1">
      <c r="A1094" s="575"/>
      <c r="B1094" s="575"/>
      <c r="C1094" s="575"/>
      <c r="D1094" s="575"/>
      <c r="E1094" s="575"/>
      <c r="F1094" s="5"/>
      <c r="G1094" s="5"/>
      <c r="H1094" s="575"/>
      <c r="I1094" s="622"/>
      <c r="J1094" s="575"/>
      <c r="K1094" s="575"/>
      <c r="L1094" s="575"/>
      <c r="M1094" s="575"/>
      <c r="N1094" s="575"/>
      <c r="O1094" s="575"/>
      <c r="P1094" s="575"/>
      <c r="Q1094" s="575"/>
      <c r="R1094" s="575"/>
      <c r="S1094" s="575"/>
      <c r="T1094" s="575"/>
      <c r="U1094" s="575"/>
      <c r="V1094" s="575"/>
      <c r="W1094" s="575"/>
    </row>
    <row r="1095" spans="1:23" ht="13.5" customHeight="1">
      <c r="A1095" s="575"/>
      <c r="B1095" s="575"/>
      <c r="C1095" s="575"/>
      <c r="D1095" s="575"/>
      <c r="E1095" s="575"/>
      <c r="F1095" s="5"/>
      <c r="G1095" s="5"/>
      <c r="H1095" s="575"/>
      <c r="I1095" s="622"/>
      <c r="J1095" s="575"/>
      <c r="K1095" s="575"/>
      <c r="L1095" s="575"/>
      <c r="M1095" s="575"/>
      <c r="N1095" s="575"/>
      <c r="O1095" s="575"/>
      <c r="P1095" s="575"/>
      <c r="Q1095" s="575"/>
      <c r="R1095" s="575"/>
      <c r="S1095" s="575"/>
      <c r="T1095" s="575"/>
      <c r="U1095" s="575"/>
      <c r="V1095" s="575"/>
      <c r="W1095" s="575"/>
    </row>
    <row r="1096" spans="1:23" ht="13.5" customHeight="1">
      <c r="A1096" s="575"/>
      <c r="B1096" s="575"/>
      <c r="C1096" s="575"/>
      <c r="D1096" s="575"/>
      <c r="E1096" s="575"/>
      <c r="F1096" s="5"/>
      <c r="G1096" s="5"/>
      <c r="H1096" s="575"/>
      <c r="I1096" s="622"/>
      <c r="J1096" s="575"/>
      <c r="K1096" s="575"/>
      <c r="L1096" s="575"/>
      <c r="M1096" s="575"/>
      <c r="N1096" s="575"/>
      <c r="O1096" s="575"/>
      <c r="P1096" s="575"/>
      <c r="Q1096" s="575"/>
      <c r="R1096" s="575"/>
      <c r="S1096" s="575"/>
      <c r="T1096" s="575"/>
      <c r="U1096" s="575"/>
      <c r="V1096" s="575"/>
      <c r="W1096" s="575"/>
    </row>
    <row r="1097" spans="1:23" ht="13.5" customHeight="1">
      <c r="A1097" s="575"/>
      <c r="B1097" s="575"/>
      <c r="C1097" s="575"/>
      <c r="D1097" s="575"/>
      <c r="E1097" s="575"/>
      <c r="F1097" s="5"/>
      <c r="G1097" s="5"/>
      <c r="H1097" s="575"/>
      <c r="I1097" s="622"/>
      <c r="J1097" s="575"/>
      <c r="K1097" s="575"/>
      <c r="L1097" s="575"/>
      <c r="M1097" s="575"/>
      <c r="N1097" s="575"/>
      <c r="O1097" s="575"/>
      <c r="P1097" s="575"/>
      <c r="Q1097" s="575"/>
      <c r="R1097" s="575"/>
      <c r="S1097" s="575"/>
      <c r="T1097" s="575"/>
      <c r="U1097" s="575"/>
      <c r="V1097" s="575"/>
      <c r="W1097" s="575"/>
    </row>
    <row r="1098" spans="1:23" ht="13.5" customHeight="1">
      <c r="A1098" s="575"/>
      <c r="B1098" s="575"/>
      <c r="C1098" s="575"/>
      <c r="D1098" s="575"/>
      <c r="E1098" s="575"/>
      <c r="F1098" s="5"/>
      <c r="G1098" s="5"/>
      <c r="H1098" s="575"/>
      <c r="I1098" s="622"/>
      <c r="J1098" s="575"/>
      <c r="K1098" s="575"/>
      <c r="L1098" s="575"/>
      <c r="M1098" s="575"/>
      <c r="N1098" s="575"/>
      <c r="O1098" s="575"/>
      <c r="P1098" s="575"/>
      <c r="Q1098" s="575"/>
      <c r="R1098" s="575"/>
      <c r="S1098" s="575"/>
      <c r="T1098" s="575"/>
      <c r="U1098" s="575"/>
      <c r="V1098" s="575"/>
      <c r="W1098" s="575"/>
    </row>
    <row r="1099" spans="1:23" ht="13.5" customHeight="1">
      <c r="A1099" s="575"/>
      <c r="B1099" s="575"/>
      <c r="C1099" s="575"/>
      <c r="D1099" s="575"/>
      <c r="E1099" s="575"/>
      <c r="F1099" s="5"/>
      <c r="G1099" s="5"/>
      <c r="H1099" s="575"/>
      <c r="I1099" s="622"/>
      <c r="J1099" s="575"/>
      <c r="K1099" s="575"/>
      <c r="L1099" s="575"/>
      <c r="M1099" s="575"/>
      <c r="N1099" s="575"/>
      <c r="O1099" s="575"/>
      <c r="P1099" s="575"/>
      <c r="Q1099" s="575"/>
      <c r="R1099" s="575"/>
      <c r="S1099" s="575"/>
      <c r="T1099" s="575"/>
      <c r="U1099" s="575"/>
      <c r="V1099" s="575"/>
      <c r="W1099" s="575"/>
    </row>
    <row r="1100" spans="1:23" ht="13.5" customHeight="1">
      <c r="A1100" s="575"/>
      <c r="B1100" s="575"/>
      <c r="C1100" s="575"/>
      <c r="D1100" s="575"/>
      <c r="E1100" s="575"/>
      <c r="F1100" s="5"/>
      <c r="G1100" s="5"/>
      <c r="H1100" s="575"/>
      <c r="I1100" s="622"/>
      <c r="J1100" s="575"/>
      <c r="K1100" s="575"/>
      <c r="L1100" s="575"/>
      <c r="M1100" s="575"/>
      <c r="N1100" s="575"/>
      <c r="O1100" s="575"/>
      <c r="P1100" s="575"/>
      <c r="Q1100" s="575"/>
      <c r="R1100" s="575"/>
      <c r="S1100" s="575"/>
      <c r="T1100" s="575"/>
      <c r="U1100" s="575"/>
      <c r="V1100" s="575"/>
      <c r="W1100" s="575"/>
    </row>
    <row r="1101" spans="1:23" ht="13.5" customHeight="1">
      <c r="A1101" s="575"/>
      <c r="B1101" s="575"/>
      <c r="C1101" s="575"/>
      <c r="D1101" s="575"/>
      <c r="E1101" s="575"/>
      <c r="F1101" s="5"/>
      <c r="G1101" s="5"/>
      <c r="H1101" s="575"/>
      <c r="I1101" s="622"/>
      <c r="J1101" s="575"/>
      <c r="K1101" s="575"/>
      <c r="L1101" s="575"/>
      <c r="M1101" s="575"/>
      <c r="N1101" s="575"/>
      <c r="O1101" s="575"/>
      <c r="P1101" s="575"/>
      <c r="Q1101" s="575"/>
      <c r="R1101" s="575"/>
      <c r="S1101" s="575"/>
      <c r="T1101" s="575"/>
      <c r="U1101" s="575"/>
      <c r="V1101" s="575"/>
      <c r="W1101" s="575"/>
    </row>
    <row r="1102" spans="1:23" ht="13.5" customHeight="1">
      <c r="A1102" s="575"/>
      <c r="B1102" s="575"/>
      <c r="C1102" s="575"/>
      <c r="D1102" s="575"/>
      <c r="E1102" s="575"/>
      <c r="F1102" s="5"/>
      <c r="G1102" s="5"/>
      <c r="H1102" s="575"/>
      <c r="I1102" s="622"/>
      <c r="J1102" s="575"/>
      <c r="K1102" s="575"/>
      <c r="L1102" s="575"/>
      <c r="M1102" s="575"/>
      <c r="N1102" s="575"/>
      <c r="O1102" s="575"/>
      <c r="P1102" s="575"/>
      <c r="Q1102" s="575"/>
      <c r="R1102" s="575"/>
      <c r="S1102" s="575"/>
      <c r="T1102" s="575"/>
      <c r="U1102" s="575"/>
      <c r="V1102" s="575"/>
      <c r="W1102" s="575"/>
    </row>
    <row r="1103" spans="1:23" ht="13.5" customHeight="1">
      <c r="A1103" s="575"/>
      <c r="B1103" s="575"/>
      <c r="C1103" s="575"/>
      <c r="D1103" s="575"/>
      <c r="E1103" s="575"/>
      <c r="F1103" s="5"/>
      <c r="G1103" s="5"/>
      <c r="H1103" s="575"/>
      <c r="I1103" s="622"/>
      <c r="J1103" s="575"/>
      <c r="K1103" s="575"/>
      <c r="L1103" s="575"/>
      <c r="M1103" s="575"/>
      <c r="N1103" s="575"/>
      <c r="O1103" s="575"/>
      <c r="P1103" s="575"/>
      <c r="Q1103" s="575"/>
      <c r="R1103" s="575"/>
      <c r="S1103" s="575"/>
      <c r="T1103" s="575"/>
      <c r="U1103" s="575"/>
      <c r="V1103" s="575"/>
      <c r="W1103" s="575"/>
    </row>
    <row r="1104" spans="1:23" ht="13.5" customHeight="1">
      <c r="A1104" s="575"/>
      <c r="B1104" s="575"/>
      <c r="C1104" s="575"/>
      <c r="D1104" s="575"/>
      <c r="E1104" s="575"/>
      <c r="F1104" s="5"/>
      <c r="G1104" s="5"/>
      <c r="H1104" s="575"/>
      <c r="I1104" s="622"/>
      <c r="J1104" s="575"/>
      <c r="K1104" s="575"/>
      <c r="L1104" s="575"/>
      <c r="M1104" s="575"/>
      <c r="N1104" s="575"/>
      <c r="O1104" s="575"/>
      <c r="P1104" s="575"/>
      <c r="Q1104" s="575"/>
      <c r="R1104" s="575"/>
      <c r="S1104" s="575"/>
      <c r="T1104" s="575"/>
      <c r="U1104" s="575"/>
      <c r="V1104" s="575"/>
      <c r="W1104" s="575"/>
    </row>
    <row r="1105" spans="1:23" ht="13.5" customHeight="1">
      <c r="A1105" s="575"/>
      <c r="B1105" s="575"/>
      <c r="C1105" s="575"/>
      <c r="D1105" s="575"/>
      <c r="E1105" s="575"/>
      <c r="F1105" s="5"/>
      <c r="G1105" s="5"/>
      <c r="H1105" s="575"/>
      <c r="I1105" s="622"/>
      <c r="J1105" s="575"/>
      <c r="K1105" s="575"/>
      <c r="L1105" s="575"/>
      <c r="M1105" s="575"/>
      <c r="N1105" s="575"/>
      <c r="O1105" s="575"/>
      <c r="P1105" s="575"/>
      <c r="Q1105" s="575"/>
      <c r="R1105" s="575"/>
      <c r="S1105" s="575"/>
      <c r="T1105" s="575"/>
      <c r="U1105" s="575"/>
      <c r="V1105" s="575"/>
      <c r="W1105" s="575"/>
    </row>
    <row r="1106" spans="1:23" ht="13.5" customHeight="1">
      <c r="A1106" s="575"/>
      <c r="B1106" s="575"/>
      <c r="C1106" s="575"/>
      <c r="D1106" s="575"/>
      <c r="E1106" s="575"/>
      <c r="F1106" s="5"/>
      <c r="G1106" s="5"/>
      <c r="H1106" s="575"/>
      <c r="I1106" s="622"/>
      <c r="J1106" s="575"/>
      <c r="K1106" s="575"/>
      <c r="L1106" s="575"/>
      <c r="M1106" s="575"/>
      <c r="N1106" s="575"/>
      <c r="O1106" s="575"/>
      <c r="P1106" s="575"/>
      <c r="Q1106" s="575"/>
      <c r="R1106" s="575"/>
      <c r="S1106" s="575"/>
      <c r="T1106" s="575"/>
      <c r="U1106" s="575"/>
      <c r="V1106" s="575"/>
      <c r="W1106" s="575"/>
    </row>
    <row r="1107" spans="1:23" ht="13.5" customHeight="1">
      <c r="A1107" s="575"/>
      <c r="B1107" s="575"/>
      <c r="C1107" s="575"/>
      <c r="D1107" s="575"/>
      <c r="E1107" s="575"/>
      <c r="F1107" s="5"/>
      <c r="G1107" s="5"/>
      <c r="H1107" s="575"/>
      <c r="I1107" s="622"/>
      <c r="J1107" s="575"/>
      <c r="K1107" s="575"/>
      <c r="L1107" s="575"/>
      <c r="M1107" s="575"/>
      <c r="N1107" s="575"/>
      <c r="O1107" s="575"/>
      <c r="P1107" s="575"/>
      <c r="Q1107" s="575"/>
      <c r="R1107" s="575"/>
      <c r="S1107" s="575"/>
      <c r="T1107" s="575"/>
      <c r="U1107" s="575"/>
      <c r="V1107" s="575"/>
      <c r="W1107" s="575"/>
    </row>
    <row r="1108" spans="1:23" ht="13.5" customHeight="1">
      <c r="A1108" s="575"/>
      <c r="B1108" s="575"/>
      <c r="C1108" s="575"/>
      <c r="D1108" s="575"/>
      <c r="E1108" s="575"/>
      <c r="F1108" s="5"/>
      <c r="G1108" s="5"/>
      <c r="H1108" s="575"/>
      <c r="I1108" s="622"/>
      <c r="J1108" s="575"/>
      <c r="K1108" s="575"/>
      <c r="L1108" s="575"/>
      <c r="M1108" s="575"/>
      <c r="N1108" s="575"/>
      <c r="O1108" s="575"/>
      <c r="P1108" s="575"/>
      <c r="Q1108" s="575"/>
      <c r="R1108" s="575"/>
      <c r="S1108" s="575"/>
      <c r="T1108" s="575"/>
      <c r="U1108" s="575"/>
      <c r="V1108" s="575"/>
      <c r="W1108" s="575"/>
    </row>
    <row r="1109" spans="1:23" ht="13.5" customHeight="1">
      <c r="A1109" s="575"/>
      <c r="B1109" s="575"/>
      <c r="C1109" s="575"/>
      <c r="D1109" s="575"/>
      <c r="E1109" s="575"/>
      <c r="F1109" s="5"/>
      <c r="G1109" s="5"/>
      <c r="H1109" s="575"/>
      <c r="I1109" s="622"/>
      <c r="J1109" s="575"/>
      <c r="K1109" s="575"/>
      <c r="L1109" s="575"/>
      <c r="M1109" s="575"/>
      <c r="N1109" s="575"/>
      <c r="O1109" s="575"/>
      <c r="P1109" s="575"/>
      <c r="Q1109" s="575"/>
      <c r="R1109" s="575"/>
      <c r="S1109" s="575"/>
      <c r="T1109" s="575"/>
      <c r="U1109" s="575"/>
      <c r="V1109" s="575"/>
      <c r="W1109" s="575"/>
    </row>
    <row r="1110" spans="1:23" ht="13.5" customHeight="1">
      <c r="A1110" s="575"/>
      <c r="B1110" s="575"/>
      <c r="C1110" s="575"/>
      <c r="D1110" s="575"/>
      <c r="E1110" s="575"/>
      <c r="F1110" s="5"/>
      <c r="G1110" s="5"/>
      <c r="H1110" s="575"/>
      <c r="I1110" s="622"/>
      <c r="J1110" s="575"/>
      <c r="K1110" s="575"/>
      <c r="L1110" s="575"/>
      <c r="M1110" s="575"/>
      <c r="N1110" s="575"/>
      <c r="O1110" s="575"/>
      <c r="P1110" s="575"/>
      <c r="Q1110" s="575"/>
      <c r="R1110" s="575"/>
      <c r="S1110" s="575"/>
      <c r="T1110" s="575"/>
      <c r="U1110" s="575"/>
      <c r="V1110" s="575"/>
      <c r="W1110" s="575"/>
    </row>
    <row r="1111" spans="1:23" ht="13.5" customHeight="1">
      <c r="A1111" s="575"/>
      <c r="B1111" s="575"/>
      <c r="C1111" s="575"/>
      <c r="D1111" s="575"/>
      <c r="E1111" s="575"/>
      <c r="F1111" s="5"/>
      <c r="G1111" s="5"/>
      <c r="H1111" s="575"/>
      <c r="I1111" s="622"/>
      <c r="J1111" s="575"/>
      <c r="K1111" s="575"/>
      <c r="L1111" s="575"/>
      <c r="M1111" s="575"/>
      <c r="N1111" s="575"/>
      <c r="O1111" s="575"/>
      <c r="P1111" s="575"/>
      <c r="Q1111" s="575"/>
      <c r="R1111" s="575"/>
      <c r="S1111" s="575"/>
      <c r="T1111" s="575"/>
      <c r="U1111" s="575"/>
      <c r="V1111" s="575"/>
      <c r="W1111" s="575"/>
    </row>
    <row r="1112" spans="1:23" ht="13.5" customHeight="1">
      <c r="A1112" s="575"/>
      <c r="B1112" s="575"/>
      <c r="C1112" s="575"/>
      <c r="D1112" s="575"/>
      <c r="E1112" s="575"/>
      <c r="F1112" s="5"/>
      <c r="G1112" s="5"/>
      <c r="H1112" s="575"/>
      <c r="I1112" s="622"/>
      <c r="J1112" s="575"/>
      <c r="K1112" s="575"/>
      <c r="L1112" s="575"/>
      <c r="M1112" s="575"/>
      <c r="N1112" s="575"/>
      <c r="O1112" s="575"/>
      <c r="P1112" s="575"/>
      <c r="Q1112" s="575"/>
      <c r="R1112" s="575"/>
      <c r="S1112" s="575"/>
      <c r="T1112" s="575"/>
      <c r="U1112" s="575"/>
      <c r="V1112" s="575"/>
      <c r="W1112" s="575"/>
    </row>
    <row r="1113" spans="1:23" ht="13.5" customHeight="1">
      <c r="A1113" s="575"/>
      <c r="B1113" s="575"/>
      <c r="C1113" s="575"/>
      <c r="D1113" s="575"/>
      <c r="E1113" s="575"/>
      <c r="F1113" s="5"/>
      <c r="G1113" s="5"/>
      <c r="H1113" s="575"/>
      <c r="I1113" s="622"/>
      <c r="J1113" s="575"/>
      <c r="K1113" s="575"/>
      <c r="L1113" s="575"/>
      <c r="M1113" s="575"/>
      <c r="N1113" s="575"/>
      <c r="O1113" s="575"/>
      <c r="P1113" s="575"/>
      <c r="Q1113" s="575"/>
      <c r="R1113" s="575"/>
      <c r="S1113" s="575"/>
      <c r="T1113" s="575"/>
      <c r="U1113" s="575"/>
      <c r="V1113" s="575"/>
      <c r="W1113" s="575"/>
    </row>
    <row r="1114" spans="1:23" ht="13.5" customHeight="1">
      <c r="A1114" s="575"/>
      <c r="B1114" s="575"/>
      <c r="C1114" s="575"/>
      <c r="D1114" s="575"/>
      <c r="E1114" s="575"/>
      <c r="F1114" s="5"/>
      <c r="G1114" s="5"/>
      <c r="H1114" s="575"/>
      <c r="I1114" s="622"/>
      <c r="J1114" s="575"/>
      <c r="K1114" s="575"/>
      <c r="L1114" s="575"/>
      <c r="M1114" s="575"/>
      <c r="N1114" s="575"/>
      <c r="O1114" s="575"/>
      <c r="P1114" s="575"/>
      <c r="Q1114" s="575"/>
      <c r="R1114" s="575"/>
      <c r="S1114" s="575"/>
      <c r="T1114" s="575"/>
      <c r="U1114" s="575"/>
      <c r="V1114" s="575"/>
      <c r="W1114" s="575"/>
    </row>
    <row r="1115" spans="1:23" ht="13.5" customHeight="1">
      <c r="A1115" s="575"/>
      <c r="B1115" s="575"/>
      <c r="C1115" s="575"/>
      <c r="D1115" s="575"/>
      <c r="E1115" s="575"/>
      <c r="F1115" s="5"/>
      <c r="G1115" s="5"/>
      <c r="H1115" s="575"/>
      <c r="I1115" s="622"/>
      <c r="J1115" s="575"/>
      <c r="K1115" s="575"/>
      <c r="L1115" s="575"/>
      <c r="M1115" s="575"/>
      <c r="N1115" s="575"/>
      <c r="O1115" s="575"/>
      <c r="P1115" s="575"/>
      <c r="Q1115" s="575"/>
      <c r="R1115" s="575"/>
      <c r="S1115" s="575"/>
      <c r="T1115" s="575"/>
      <c r="U1115" s="575"/>
      <c r="V1115" s="575"/>
      <c r="W1115" s="575"/>
    </row>
    <row r="1116" spans="1:23" ht="13.5" customHeight="1">
      <c r="A1116" s="575"/>
      <c r="B1116" s="575"/>
      <c r="C1116" s="575"/>
      <c r="D1116" s="575"/>
      <c r="E1116" s="575"/>
      <c r="F1116" s="5"/>
      <c r="G1116" s="5"/>
      <c r="H1116" s="575"/>
      <c r="I1116" s="622"/>
      <c r="J1116" s="575"/>
      <c r="K1116" s="575"/>
      <c r="L1116" s="575"/>
      <c r="M1116" s="575"/>
      <c r="N1116" s="575"/>
      <c r="O1116" s="575"/>
      <c r="P1116" s="575"/>
      <c r="Q1116" s="575"/>
      <c r="R1116" s="575"/>
      <c r="S1116" s="575"/>
      <c r="T1116" s="575"/>
      <c r="U1116" s="575"/>
      <c r="V1116" s="575"/>
      <c r="W1116" s="575"/>
    </row>
    <row r="1117" spans="1:23" ht="13.5" customHeight="1">
      <c r="A1117" s="575"/>
      <c r="B1117" s="575"/>
      <c r="C1117" s="575"/>
      <c r="D1117" s="575"/>
      <c r="E1117" s="575"/>
      <c r="F1117" s="5"/>
      <c r="G1117" s="5"/>
      <c r="H1117" s="575"/>
      <c r="I1117" s="622"/>
      <c r="J1117" s="575"/>
      <c r="K1117" s="575"/>
      <c r="L1117" s="575"/>
      <c r="M1117" s="575"/>
      <c r="N1117" s="575"/>
      <c r="O1117" s="575"/>
      <c r="P1117" s="575"/>
      <c r="Q1117" s="575"/>
      <c r="R1117" s="575"/>
      <c r="S1117" s="575"/>
      <c r="T1117" s="575"/>
      <c r="U1117" s="575"/>
      <c r="V1117" s="575"/>
      <c r="W1117" s="575"/>
    </row>
    <row r="1118" spans="1:23" ht="13.5" customHeight="1">
      <c r="A1118" s="575"/>
      <c r="B1118" s="575"/>
      <c r="C1118" s="575"/>
      <c r="D1118" s="575"/>
      <c r="E1118" s="575"/>
      <c r="F1118" s="5"/>
      <c r="G1118" s="5"/>
      <c r="H1118" s="575"/>
      <c r="I1118" s="622"/>
      <c r="J1118" s="575"/>
      <c r="K1118" s="575"/>
      <c r="L1118" s="575"/>
      <c r="M1118" s="575"/>
      <c r="N1118" s="575"/>
      <c r="O1118" s="575"/>
      <c r="P1118" s="575"/>
      <c r="Q1118" s="575"/>
      <c r="R1118" s="575"/>
      <c r="S1118" s="575"/>
      <c r="T1118" s="575"/>
      <c r="U1118" s="575"/>
      <c r="V1118" s="575"/>
      <c r="W1118" s="575"/>
    </row>
    <row r="1119" spans="1:23" ht="13.5" customHeight="1">
      <c r="A1119" s="575"/>
      <c r="B1119" s="575"/>
      <c r="C1119" s="575"/>
      <c r="D1119" s="575"/>
      <c r="E1119" s="575"/>
      <c r="F1119" s="5"/>
      <c r="G1119" s="5"/>
      <c r="H1119" s="575"/>
      <c r="I1119" s="622"/>
      <c r="J1119" s="575"/>
      <c r="K1119" s="575"/>
      <c r="L1119" s="575"/>
      <c r="M1119" s="575"/>
      <c r="N1119" s="575"/>
      <c r="O1119" s="575"/>
      <c r="P1119" s="575"/>
      <c r="Q1119" s="575"/>
      <c r="R1119" s="575"/>
      <c r="S1119" s="575"/>
      <c r="T1119" s="575"/>
      <c r="U1119" s="575"/>
      <c r="V1119" s="575"/>
      <c r="W1119" s="575"/>
    </row>
    <row r="1120" spans="1:23" ht="13.5" customHeight="1">
      <c r="A1120" s="575"/>
      <c r="B1120" s="575"/>
      <c r="C1120" s="575"/>
      <c r="D1120" s="575"/>
      <c r="E1120" s="575"/>
      <c r="F1120" s="5"/>
      <c r="G1120" s="5"/>
      <c r="H1120" s="575"/>
      <c r="I1120" s="622"/>
      <c r="J1120" s="575"/>
      <c r="K1120" s="575"/>
      <c r="L1120" s="575"/>
      <c r="M1120" s="575"/>
      <c r="N1120" s="575"/>
      <c r="O1120" s="575"/>
      <c r="P1120" s="575"/>
      <c r="Q1120" s="575"/>
      <c r="R1120" s="575"/>
      <c r="S1120" s="575"/>
      <c r="T1120" s="575"/>
      <c r="U1120" s="575"/>
      <c r="V1120" s="575"/>
      <c r="W1120" s="575"/>
    </row>
    <row r="1121" spans="1:23" ht="13.5" customHeight="1">
      <c r="A1121" s="575"/>
      <c r="B1121" s="575"/>
      <c r="C1121" s="575"/>
      <c r="D1121" s="575"/>
      <c r="E1121" s="575"/>
      <c r="F1121" s="5"/>
      <c r="G1121" s="5"/>
      <c r="H1121" s="575"/>
      <c r="I1121" s="622"/>
      <c r="J1121" s="575"/>
      <c r="K1121" s="575"/>
      <c r="L1121" s="575"/>
      <c r="M1121" s="575"/>
      <c r="N1121" s="575"/>
      <c r="O1121" s="575"/>
      <c r="P1121" s="575"/>
      <c r="Q1121" s="575"/>
      <c r="R1121" s="575"/>
      <c r="S1121" s="575"/>
      <c r="T1121" s="575"/>
      <c r="U1121" s="575"/>
      <c r="V1121" s="575"/>
      <c r="W1121" s="575"/>
    </row>
    <row r="1122" spans="1:23" ht="13.5" customHeight="1">
      <c r="A1122" s="575"/>
      <c r="B1122" s="575"/>
      <c r="C1122" s="575"/>
      <c r="D1122" s="575"/>
      <c r="E1122" s="575"/>
      <c r="F1122" s="5"/>
      <c r="G1122" s="5"/>
      <c r="H1122" s="575"/>
      <c r="I1122" s="622"/>
      <c r="J1122" s="575"/>
      <c r="K1122" s="575"/>
      <c r="L1122" s="575"/>
      <c r="M1122" s="575"/>
      <c r="N1122" s="575"/>
      <c r="O1122" s="575"/>
      <c r="P1122" s="575"/>
      <c r="Q1122" s="575"/>
      <c r="R1122" s="575"/>
      <c r="S1122" s="575"/>
      <c r="T1122" s="575"/>
      <c r="U1122" s="575"/>
      <c r="V1122" s="575"/>
      <c r="W1122" s="575"/>
    </row>
    <row r="1123" spans="1:23" ht="15" customHeight="1"/>
    <row r="1124" spans="1:23" ht="15" customHeight="1"/>
    <row r="1125" spans="1:23" ht="15" customHeight="1"/>
    <row r="1126" spans="1:23" ht="15" customHeight="1"/>
    <row r="1127" spans="1:23" ht="15" customHeight="1"/>
    <row r="1128" spans="1:23" ht="15" customHeight="1"/>
    <row r="1129" spans="1:23" ht="15" customHeight="1"/>
    <row r="1130" spans="1:23" ht="15" customHeight="1"/>
    <row r="1131" spans="1:23" ht="15" customHeight="1"/>
    <row r="1132" spans="1:23" ht="15" customHeight="1"/>
    <row r="1133" spans="1:23" ht="15" customHeight="1"/>
    <row r="1134" spans="1:23" ht="15" customHeight="1"/>
    <row r="1135" spans="1:23" ht="15" customHeight="1"/>
    <row r="1136" spans="1:23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</sheetData>
  <autoFilter ref="A1:I2" xr:uid="{00000000-0009-0000-0000-000008000000}"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Christian Muenzer</cp:lastModifiedBy>
  <cp:revision>0</cp:revision>
  <dcterms:created xsi:type="dcterms:W3CDTF">2021-05-27T09:17:02Z</dcterms:created>
  <dcterms:modified xsi:type="dcterms:W3CDTF">2025-01-14T08:36:34Z</dcterms:modified>
  <cp:category/>
  <cp:contentStatus/>
</cp:coreProperties>
</file>